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6026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rdinabima-my.sharepoint.com/personal/mirian_jaime_inabima_gob_do/Documents/Documentos/TRANSPARENCIA/01 Enero/"/>
    </mc:Choice>
  </mc:AlternateContent>
  <xr:revisionPtr revIDLastSave="1684" documentId="13_ncr:1_{44BAD2CF-F451-46F7-99AA-BE0A6C4826DD}" xr6:coauthVersionLast="47" xr6:coauthVersionMax="47" xr10:uidLastSave="{A3A2F5B9-6770-4540-B7F0-11168FE93490}"/>
  <bookViews>
    <workbookView xWindow="-120" yWindow="-120" windowWidth="29040" windowHeight="15840" xr2:uid="{00000000-000D-0000-FFFF-FFFF00000000}"/>
  </bookViews>
  <sheets>
    <sheet name="Plantilla Ejecucion" sheetId="1" r:id="rId1"/>
  </sheets>
  <definedNames>
    <definedName name="_xlnm.Print_Area" localSheetId="0">'Plantilla Ejecucion'!$A$1:$Q$141</definedName>
  </definedNames>
  <calcPr calcId="191029"/>
  <extLst>
    <ext xmlns:x15="http://schemas.microsoft.com/office/spreadsheetml/2010/11/main" uri="{FCE2AD5D-F65C-4FA6-A056-5C36A1767C68}">
      <x15:dataModel>
        <x15:modelTables>
          <x15:modelTable id="Table002  Page 2_b5f4e422-f07e-4589-9331-6e5023cdef06" name="Table002  Page 2" connection="Consulta - Table002 (Page 2)"/>
          <x15:modelTable id="Table001  Page 1_fa3d59ea-9fe7-454f-a55d-85906e6b2f1c" name="Table001  Page 1" connection="Consulta - Table001 (Page 1)"/>
          <x15:modelTable id="Page001_9cc6a9b3-b9f8-4634-8737-bfbb83b7dae2" name="Page001" connection="Consulta - Page001"/>
          <x15:modelTable id="Page002_01b8071b-8c6e-4890-bc6d-ae567e1f2262" name="Page002" connection="Consulta - Page002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50" i="1" l="1"/>
  <c r="D27" i="1"/>
  <c r="C67" i="1" l="1"/>
  <c r="C50" i="1"/>
  <c r="Q81" i="1" l="1"/>
  <c r="Q43" i="1"/>
  <c r="C27" i="1"/>
  <c r="P90" i="1"/>
  <c r="P93" i="1"/>
  <c r="O93" i="1"/>
  <c r="O90" i="1"/>
  <c r="I90" i="1"/>
  <c r="I93" i="1"/>
  <c r="E27" i="1"/>
  <c r="Q66" i="1" l="1"/>
  <c r="K108" i="1"/>
  <c r="L108" i="1"/>
  <c r="M108" i="1"/>
  <c r="N108" i="1"/>
  <c r="O108" i="1"/>
  <c r="P108" i="1"/>
  <c r="Q29" i="1"/>
  <c r="P92" i="1"/>
  <c r="P89" i="1"/>
  <c r="O38" i="1"/>
  <c r="Q26" i="1"/>
  <c r="Q25" i="1"/>
  <c r="O92" i="1"/>
  <c r="O89" i="1"/>
  <c r="N89" i="1"/>
  <c r="P88" i="1" l="1"/>
  <c r="O88" i="1"/>
  <c r="N92" i="1" l="1"/>
  <c r="N88" i="1" s="1"/>
  <c r="L121" i="1"/>
  <c r="M121" i="1"/>
  <c r="N121" i="1"/>
  <c r="O121" i="1"/>
  <c r="P121" i="1"/>
  <c r="L115" i="1"/>
  <c r="M115" i="1"/>
  <c r="N115" i="1"/>
  <c r="O115" i="1"/>
  <c r="P115" i="1"/>
  <c r="L89" i="1"/>
  <c r="M89" i="1"/>
  <c r="L92" i="1"/>
  <c r="M92" i="1"/>
  <c r="D67" i="1"/>
  <c r="D60" i="1"/>
  <c r="D57" i="1"/>
  <c r="D33" i="1"/>
  <c r="Q22" i="1"/>
  <c r="Q23" i="1"/>
  <c r="M38" i="1"/>
  <c r="N19" i="1" l="1"/>
  <c r="L55" i="1"/>
  <c r="M19" i="1"/>
  <c r="Q24" i="1"/>
  <c r="Q65" i="1"/>
  <c r="K38" i="1"/>
  <c r="J38" i="1"/>
  <c r="N38" i="1"/>
  <c r="P38" i="1"/>
  <c r="L38" i="1"/>
  <c r="L70" i="1"/>
  <c r="M70" i="1"/>
  <c r="N70" i="1"/>
  <c r="O70" i="1"/>
  <c r="P70" i="1"/>
  <c r="K121" i="1"/>
  <c r="J118" i="1"/>
  <c r="K118" i="1"/>
  <c r="L118" i="1"/>
  <c r="L123" i="1" s="1"/>
  <c r="M118" i="1"/>
  <c r="M123" i="1" s="1"/>
  <c r="N118" i="1"/>
  <c r="N123" i="1" s="1"/>
  <c r="O118" i="1"/>
  <c r="O123" i="1" s="1"/>
  <c r="P118" i="1"/>
  <c r="P123" i="1" s="1"/>
  <c r="K115" i="1"/>
  <c r="K92" i="1"/>
  <c r="K89" i="1"/>
  <c r="Q74" i="1"/>
  <c r="K70" i="1"/>
  <c r="Q77" i="1"/>
  <c r="Q75" i="1"/>
  <c r="Q56" i="1"/>
  <c r="Q101" i="1"/>
  <c r="Q107" i="1"/>
  <c r="Q106" i="1"/>
  <c r="Q111" i="1"/>
  <c r="Q110" i="1"/>
  <c r="Q109" i="1"/>
  <c r="J108" i="1"/>
  <c r="Q122" i="1"/>
  <c r="Q121" i="1" s="1"/>
  <c r="J121" i="1"/>
  <c r="Q120" i="1"/>
  <c r="Q119" i="1"/>
  <c r="Q117" i="1"/>
  <c r="Q116" i="1"/>
  <c r="J115" i="1"/>
  <c r="J105" i="1"/>
  <c r="J100" i="1" s="1"/>
  <c r="J89" i="1"/>
  <c r="I89" i="1"/>
  <c r="L88" i="1"/>
  <c r="M88" i="1"/>
  <c r="J92" i="1"/>
  <c r="I92" i="1"/>
  <c r="J80" i="1"/>
  <c r="I80" i="1"/>
  <c r="J70" i="1"/>
  <c r="Q28" i="1"/>
  <c r="C108" i="1"/>
  <c r="D108" i="1"/>
  <c r="E108" i="1"/>
  <c r="F108" i="1"/>
  <c r="G108" i="1"/>
  <c r="H108" i="1"/>
  <c r="I108" i="1"/>
  <c r="D105" i="1"/>
  <c r="E105" i="1"/>
  <c r="F105" i="1"/>
  <c r="G105" i="1"/>
  <c r="H105" i="1"/>
  <c r="I105" i="1"/>
  <c r="K105" i="1"/>
  <c r="K100" i="1" s="1"/>
  <c r="L105" i="1"/>
  <c r="L100" i="1" s="1"/>
  <c r="M105" i="1"/>
  <c r="N105" i="1"/>
  <c r="N100" i="1" s="1"/>
  <c r="O105" i="1"/>
  <c r="O100" i="1" s="1"/>
  <c r="P105" i="1"/>
  <c r="C105" i="1"/>
  <c r="D100" i="1"/>
  <c r="E100" i="1"/>
  <c r="F100" i="1"/>
  <c r="G100" i="1"/>
  <c r="H100" i="1"/>
  <c r="I100" i="1"/>
  <c r="C100" i="1"/>
  <c r="D121" i="1"/>
  <c r="E121" i="1"/>
  <c r="F121" i="1"/>
  <c r="G121" i="1"/>
  <c r="H121" i="1"/>
  <c r="I121" i="1"/>
  <c r="D118" i="1"/>
  <c r="E118" i="1"/>
  <c r="F118" i="1"/>
  <c r="G118" i="1"/>
  <c r="H118" i="1"/>
  <c r="I118" i="1"/>
  <c r="D115" i="1"/>
  <c r="E115" i="1"/>
  <c r="F115" i="1"/>
  <c r="G115" i="1"/>
  <c r="H115" i="1"/>
  <c r="I115" i="1"/>
  <c r="C115" i="1"/>
  <c r="C121" i="1"/>
  <c r="C118" i="1"/>
  <c r="Q104" i="1"/>
  <c r="Q103" i="1"/>
  <c r="Q102" i="1"/>
  <c r="Q99" i="1"/>
  <c r="Q98" i="1"/>
  <c r="Q97" i="1"/>
  <c r="Q96" i="1"/>
  <c r="Q95" i="1"/>
  <c r="Q94" i="1"/>
  <c r="F93" i="1"/>
  <c r="F92" i="1" s="1"/>
  <c r="F91" i="1" s="1"/>
  <c r="F90" i="1" s="1"/>
  <c r="F89" i="1" s="1"/>
  <c r="F88" i="1" s="1"/>
  <c r="G93" i="1"/>
  <c r="G92" i="1" s="1"/>
  <c r="G91" i="1" s="1"/>
  <c r="G90" i="1" s="1"/>
  <c r="G89" i="1" s="1"/>
  <c r="G88" i="1" s="1"/>
  <c r="H93" i="1"/>
  <c r="H92" i="1" s="1"/>
  <c r="H91" i="1" s="1"/>
  <c r="H90" i="1" s="1"/>
  <c r="H89" i="1" s="1"/>
  <c r="H88" i="1" s="1"/>
  <c r="E93" i="1"/>
  <c r="E92" i="1" s="1"/>
  <c r="E91" i="1" s="1"/>
  <c r="E90" i="1" s="1"/>
  <c r="D80" i="1"/>
  <c r="E80" i="1"/>
  <c r="F80" i="1"/>
  <c r="G80" i="1"/>
  <c r="H80" i="1"/>
  <c r="K80" i="1"/>
  <c r="L80" i="1"/>
  <c r="M80" i="1"/>
  <c r="N80" i="1"/>
  <c r="O80" i="1"/>
  <c r="P80" i="1"/>
  <c r="Q82" i="1"/>
  <c r="Q83" i="1"/>
  <c r="Q84" i="1"/>
  <c r="Q85" i="1"/>
  <c r="Q86" i="1"/>
  <c r="Q87" i="1"/>
  <c r="C86" i="1"/>
  <c r="C82" i="1" s="1"/>
  <c r="Q76" i="1"/>
  <c r="Q78" i="1"/>
  <c r="Q79" i="1"/>
  <c r="Q62" i="1"/>
  <c r="Q63" i="1"/>
  <c r="Q59" i="1"/>
  <c r="Q45" i="1"/>
  <c r="Q46" i="1"/>
  <c r="Q47" i="1"/>
  <c r="Q48" i="1"/>
  <c r="Q49" i="1"/>
  <c r="Q50" i="1"/>
  <c r="Q52" i="1"/>
  <c r="Q53" i="1"/>
  <c r="Q54" i="1"/>
  <c r="Q118" i="1" l="1"/>
  <c r="Q115" i="1"/>
  <c r="Q108" i="1"/>
  <c r="K88" i="1"/>
  <c r="L19" i="1"/>
  <c r="K123" i="1"/>
  <c r="I88" i="1"/>
  <c r="J123" i="1"/>
  <c r="P100" i="1"/>
  <c r="C123" i="1"/>
  <c r="D123" i="1"/>
  <c r="Q105" i="1"/>
  <c r="J88" i="1"/>
  <c r="J55" i="1"/>
  <c r="G123" i="1"/>
  <c r="I123" i="1"/>
  <c r="H123" i="1"/>
  <c r="M100" i="1"/>
  <c r="F123" i="1"/>
  <c r="E123" i="1"/>
  <c r="Q93" i="1"/>
  <c r="Q80" i="1"/>
  <c r="Q100" i="1" l="1"/>
  <c r="Q123" i="1"/>
  <c r="Q90" i="1"/>
  <c r="C92" i="1"/>
  <c r="C87" i="1" s="1"/>
  <c r="C83" i="1" s="1"/>
  <c r="C89" i="1"/>
  <c r="D89" i="1"/>
  <c r="D92" i="1"/>
  <c r="E89" i="1"/>
  <c r="E88" i="1" s="1"/>
  <c r="I70" i="1"/>
  <c r="I38" i="1"/>
  <c r="H70" i="1"/>
  <c r="H38" i="1"/>
  <c r="G70" i="1"/>
  <c r="C88" i="1" l="1"/>
  <c r="C84" i="1" s="1"/>
  <c r="D88" i="1"/>
  <c r="C85" i="1"/>
  <c r="C81" i="1" s="1"/>
  <c r="Q89" i="1"/>
  <c r="Q92" i="1"/>
  <c r="G38" i="1"/>
  <c r="F38" i="1"/>
  <c r="F70" i="1"/>
  <c r="E60" i="1"/>
  <c r="Q60" i="1" s="1"/>
  <c r="G55" i="1"/>
  <c r="H55" i="1"/>
  <c r="I55" i="1"/>
  <c r="K55" i="1"/>
  <c r="N55" i="1"/>
  <c r="O55" i="1"/>
  <c r="P55" i="1"/>
  <c r="E67" i="1"/>
  <c r="Q67" i="1" s="1"/>
  <c r="L17" i="1" l="1"/>
  <c r="L125" i="1" s="1"/>
  <c r="M55" i="1"/>
  <c r="Q64" i="1"/>
  <c r="C80" i="1"/>
  <c r="Q88" i="1"/>
  <c r="Q27" i="1"/>
  <c r="F19" i="1"/>
  <c r="E55" i="1"/>
  <c r="F55" i="1"/>
  <c r="Q58" i="1"/>
  <c r="Q61" i="1"/>
  <c r="Q69" i="1"/>
  <c r="Q57" i="1"/>
  <c r="E71" i="1"/>
  <c r="E70" i="1" s="1"/>
  <c r="Q70" i="1" s="1"/>
  <c r="E39" i="1"/>
  <c r="E38" i="1" s="1"/>
  <c r="D20" i="1"/>
  <c r="D71" i="1"/>
  <c r="D70" i="1" s="1"/>
  <c r="E33" i="1"/>
  <c r="Q33" i="1" s="1"/>
  <c r="E20" i="1"/>
  <c r="E19" i="1" s="1"/>
  <c r="G19" i="1"/>
  <c r="G17" i="1" s="1"/>
  <c r="G125" i="1" s="1"/>
  <c r="H19" i="1"/>
  <c r="H17" i="1" s="1"/>
  <c r="H125" i="1" s="1"/>
  <c r="I19" i="1"/>
  <c r="I17" i="1" s="1"/>
  <c r="I125" i="1" s="1"/>
  <c r="J19" i="1"/>
  <c r="K19" i="1"/>
  <c r="K17" i="1" s="1"/>
  <c r="K125" i="1" s="1"/>
  <c r="C71" i="1"/>
  <c r="C70" i="1" s="1"/>
  <c r="D64" i="1"/>
  <c r="D55" i="1" s="1"/>
  <c r="C64" i="1"/>
  <c r="C60" i="1"/>
  <c r="C57" i="1"/>
  <c r="C39" i="1"/>
  <c r="C38" i="1" s="1"/>
  <c r="C33" i="1"/>
  <c r="C20" i="1"/>
  <c r="C19" i="1" l="1"/>
  <c r="P19" i="1"/>
  <c r="P17" i="1" s="1"/>
  <c r="P125" i="1" s="1"/>
  <c r="O19" i="1"/>
  <c r="O17" i="1" s="1"/>
  <c r="N17" i="1"/>
  <c r="N125" i="1" s="1"/>
  <c r="Q20" i="1"/>
  <c r="M17" i="1"/>
  <c r="M125" i="1" s="1"/>
  <c r="J17" i="1"/>
  <c r="J125" i="1" s="1"/>
  <c r="F17" i="1"/>
  <c r="F125" i="1" s="1"/>
  <c r="D39" i="1"/>
  <c r="D38" i="1" s="1"/>
  <c r="D19" i="1"/>
  <c r="C55" i="1"/>
  <c r="D17" i="1" l="1"/>
  <c r="O125" i="1"/>
  <c r="E17" i="1"/>
  <c r="E125" i="1" s="1"/>
  <c r="Q19" i="1"/>
  <c r="Q21" i="1"/>
  <c r="Q38" i="1"/>
  <c r="Q55" i="1"/>
  <c r="Q41" i="1"/>
  <c r="Q39" i="1"/>
  <c r="Q40" i="1"/>
  <c r="Q42" i="1"/>
  <c r="Q44" i="1"/>
  <c r="Q17" i="1" l="1"/>
  <c r="Q71" i="1"/>
  <c r="Q73" i="1" l="1"/>
  <c r="Q72" i="1"/>
  <c r="Q36" i="1"/>
  <c r="Q34" i="1"/>
  <c r="Q35" i="1"/>
  <c r="Q37" i="1"/>
  <c r="Q125" i="1" l="1"/>
  <c r="C17" i="1"/>
  <c r="C125" i="1" s="1"/>
  <c r="D125" i="1" l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A9C36441-452A-4BB4-AAEC-22B1ED9BF580}" name="Consulta - Page001" description="Conexión a la consulta 'Page001' en el libro." type="100" refreshedVersion="7" minRefreshableVersion="5">
    <extLst>
      <ext xmlns:x15="http://schemas.microsoft.com/office/spreadsheetml/2010/11/main" uri="{DE250136-89BD-433C-8126-D09CA5730AF9}">
        <x15:connection id="bea14658-7458-4ec7-ba8a-65fd489c72ed"/>
      </ext>
    </extLst>
  </connection>
  <connection id="2" xr16:uid="{B68BDBF9-6677-4D36-A205-606BE580D134}" keepAlive="1" name="Consulta - Page001 (2)" description="Conexión a la consulta 'Page001 (2)' en el libro." type="5" refreshedVersion="7" background="1" saveData="1">
    <dbPr connection="Provider=Microsoft.Mashup.OleDb.1;Data Source=$Workbook$;Location=&quot;Page001 (2)&quot;;Extended Properties=&quot;&quot;" command="SELECT * FROM [Page001 (2)]"/>
  </connection>
  <connection id="3" xr16:uid="{70DE1319-B4C9-4FBF-A734-A0372E496326}" name="Consulta - Page002" description="Conexión a la consulta 'Page002' en el libro." type="100" refreshedVersion="7" minRefreshableVersion="5">
    <extLst>
      <ext xmlns:x15="http://schemas.microsoft.com/office/spreadsheetml/2010/11/main" uri="{DE250136-89BD-433C-8126-D09CA5730AF9}">
        <x15:connection id="7d9c04a8-7c90-4ade-abc4-dd925d8cf72d"/>
      </ext>
    </extLst>
  </connection>
  <connection id="4" xr16:uid="{D4343280-B471-4E99-906E-588EC40A4148}" keepAlive="1" name="Consulta - Page002 (2)" description="Conexión a la consulta 'Page002 (2)' en el libro." type="5" refreshedVersion="7" background="1" saveData="1">
    <dbPr connection="Provider=Microsoft.Mashup.OleDb.1;Data Source=$Workbook$;Location=&quot;Page002 (2)&quot;;Extended Properties=&quot;&quot;" command="SELECT * FROM [Page002 (2)]"/>
  </connection>
  <connection id="5" xr16:uid="{4311DF6F-92DB-4AD0-BEC5-DB5847F60138}" name="Consulta - Table001 (Page 1)" description="Conexión a la consulta 'Table001 (Page 1)' en el libro." type="100" refreshedVersion="7" minRefreshableVersion="5">
    <extLst>
      <ext xmlns:x15="http://schemas.microsoft.com/office/spreadsheetml/2010/11/main" uri="{DE250136-89BD-433C-8126-D09CA5730AF9}">
        <x15:connection id="0362be4a-98b7-4cbc-98c2-7f31b5a63707"/>
      </ext>
    </extLst>
  </connection>
  <connection id="6" xr16:uid="{98AA1C4F-7998-4D3C-83CB-E581EBA50E93}" keepAlive="1" name="Consulta - Table001 (Page 1) (2)" description="Conexión a la consulta 'Table001 (Page 1) (2)' en el libro." type="5" refreshedVersion="7" background="1" saveData="1">
    <dbPr connection="Provider=Microsoft.Mashup.OleDb.1;Data Source=$Workbook$;Location=&quot;Table001 (Page 1) (2)&quot;;Extended Properties=&quot;&quot;" command="SELECT * FROM [Table001 (Page 1) (2)]"/>
  </connection>
  <connection id="7" xr16:uid="{455D903B-5756-4999-A962-DF82622080F3}" name="Consulta - Table002 (Page 2)" description="Conexión a la consulta 'Table002 (Page 2)' en el libro." type="100" refreshedVersion="7" minRefreshableVersion="5">
    <extLst>
      <ext xmlns:x15="http://schemas.microsoft.com/office/spreadsheetml/2010/11/main" uri="{DE250136-89BD-433C-8126-D09CA5730AF9}">
        <x15:connection id="57dcc164-4e40-4a63-b861-9fb5e7e0bf02"/>
      </ext>
    </extLst>
  </connection>
  <connection id="8" xr16:uid="{0C5B48A4-4851-4991-8C44-93225C0230D1}" keepAlive="1" name="Consulta - Table002 (Page 2) (2)" description="Conexión a la consulta 'Table002 (Page 2) (2)' en el libro." type="5" refreshedVersion="7" background="1" saveData="1">
    <dbPr connection="Provider=Microsoft.Mashup.OleDb.1;Data Source=$Workbook$;Location=&quot;Table002 (Page 2) (2)&quot;;Extended Properties=&quot;&quot;" command="SELECT * FROM [Table002 (Page 2) (2)]"/>
  </connection>
  <connection id="9" xr16:uid="{47A18868-EE43-4263-A33D-82DEF0B37B4B}" keepAlive="1" name="ThisWorkbookDataModel" description="Modelo de datos" type="5" refreshedVersion="7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</connections>
</file>

<file path=xl/sharedStrings.xml><?xml version="1.0" encoding="utf-8"?>
<sst xmlns="http://schemas.openxmlformats.org/spreadsheetml/2006/main" count="226" uniqueCount="226">
  <si>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</si>
  <si>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</si>
  <si>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</si>
  <si>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</si>
  <si>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</si>
  <si>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</si>
  <si>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</si>
  <si>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</si>
  <si>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</si>
  <si>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</si>
  <si>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</si>
  <si>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</si>
  <si>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Total</t>
  </si>
  <si>
    <t>2.1.1.1.01</t>
  </si>
  <si>
    <t>Sueldos fijos</t>
  </si>
  <si>
    <t>2.1.1.2.08</t>
  </si>
  <si>
    <t>Personal de carácter temporal</t>
  </si>
  <si>
    <t>2.1.1.4.01</t>
  </si>
  <si>
    <t>Sueldo Anual No. 13</t>
  </si>
  <si>
    <t>2.1.1.5.03</t>
  </si>
  <si>
    <t>Prestación laboral por desvinculación</t>
  </si>
  <si>
    <t>2.1.1.5.04</t>
  </si>
  <si>
    <t>Proporción de vacaciones no disfrutadas</t>
  </si>
  <si>
    <t>2.1.2</t>
  </si>
  <si>
    <t>SOBRESUELDOS</t>
  </si>
  <si>
    <t>2.1.2.2.06</t>
  </si>
  <si>
    <t>Incentivo por Rendimiento Individual</t>
  </si>
  <si>
    <t>2.1.5</t>
  </si>
  <si>
    <t>CONTRIBUCIONES A LA SEGURIDAD SOCIAL</t>
  </si>
  <si>
    <t>Contribuciones al seguro de salud</t>
  </si>
  <si>
    <t>2.1.5.1.01</t>
  </si>
  <si>
    <t>Contribuciones al seguro de pensiones</t>
  </si>
  <si>
    <t>2.1.5.2.01</t>
  </si>
  <si>
    <t>Contribuciones al seguro de riesgo laboral</t>
  </si>
  <si>
    <t>2.1.5.3.01</t>
  </si>
  <si>
    <t>Contribuciones al plan de retiro complementario</t>
  </si>
  <si>
    <t>2.1.5.4.01</t>
  </si>
  <si>
    <t>CONTRATACIÓN DE SERVICIOS</t>
  </si>
  <si>
    <t>2.2.1</t>
  </si>
  <si>
    <t>SERVICIOS BÁSICOS</t>
  </si>
  <si>
    <t>Teléfono local</t>
  </si>
  <si>
    <t>2.2.1.3.01</t>
  </si>
  <si>
    <t>Servicio de internet y televisión por cable</t>
  </si>
  <si>
    <t>2.2.1.5.01</t>
  </si>
  <si>
    <t>2.2.1.6.01</t>
  </si>
  <si>
    <t>Energía eléctrica</t>
  </si>
  <si>
    <t>Agua</t>
  </si>
  <si>
    <t>2.2.1.7.01</t>
  </si>
  <si>
    <t>Recolección de residuos</t>
  </si>
  <si>
    <t>2.2.1.8.01</t>
  </si>
  <si>
    <t>MATERIALES Y SUMINISTROS</t>
  </si>
  <si>
    <t>2.3.7</t>
  </si>
  <si>
    <t>COMBUSTIBLES, LUBRICANTES, PRODUCTOS QUÍMICOS Y CONEXOS</t>
  </si>
  <si>
    <t>2.3.7.1.01</t>
  </si>
  <si>
    <t>Gasolina</t>
  </si>
  <si>
    <t>TRANSFERENCIAS CORRIENTES</t>
  </si>
  <si>
    <t>2.4.1</t>
  </si>
  <si>
    <t>TRANSFERENCIAS CORRIENTES AL SECTOR PRIVADO</t>
  </si>
  <si>
    <t>2.4.1.1.02</t>
  </si>
  <si>
    <t>Jubilaciones</t>
  </si>
  <si>
    <t xml:space="preserve">2.1.1                                                        </t>
  </si>
  <si>
    <t xml:space="preserve"> REMUNERACIONES</t>
  </si>
  <si>
    <t>REMUNERACIONES Y CONTRIBUCIONES</t>
  </si>
  <si>
    <t>Presupuesto Aprobado</t>
  </si>
  <si>
    <t>Presupuesto Modificado</t>
  </si>
  <si>
    <t>Descripcion</t>
  </si>
  <si>
    <t>Servicios telefónico de larga distancia</t>
  </si>
  <si>
    <t xml:space="preserve">2.2.1.2.01     </t>
  </si>
  <si>
    <t>TEXTILES Y VESTUARIOS</t>
  </si>
  <si>
    <t>2.3.2</t>
  </si>
  <si>
    <t>Prendas y accesorios de vestir</t>
  </si>
  <si>
    <t>2.3.2.3.01</t>
  </si>
  <si>
    <t>PRODUCTOS FARMACÉUTICOS</t>
  </si>
  <si>
    <t>2.3.4</t>
  </si>
  <si>
    <t>Productos medicinales para uso humano</t>
  </si>
  <si>
    <t>2.3.4.1.01</t>
  </si>
  <si>
    <t>2.3.9</t>
  </si>
  <si>
    <t>PRODUCTOS Y ÚTILES VARIOS</t>
  </si>
  <si>
    <t>Utiles menores médico quirurgicos y de laboratorio</t>
  </si>
  <si>
    <t>2.3.9.3.01</t>
  </si>
  <si>
    <t>EJECUCION MENSUAL DE GASTOS Y APLICACIONES FINANCIERAS</t>
  </si>
  <si>
    <t>NOTAS:</t>
  </si>
  <si>
    <t xml:space="preserve">1. Gasto devengado. </t>
  </si>
  <si>
    <t xml:space="preserve">2. Se presenta el gasto por mes; cada mes se debe actualizar el gasto devengado de los meses anteriores. </t>
  </si>
  <si>
    <t xml:space="preserve">3. Se presenta la clasificación objetal del gasto al nivel de cuenta. </t>
  </si>
  <si>
    <t>4. Fecha de imputación: último día del mes analizado</t>
  </si>
  <si>
    <t>5. Fecha de registro: el día 10 del mes siguiente al mes analizado</t>
  </si>
  <si>
    <t>6.Fuente  Reporte del -SIGEF</t>
  </si>
  <si>
    <t>INSTITUTO NACIONAL DE BIENESTAR MAGISTERIAL</t>
  </si>
  <si>
    <t>2.4.1.1.01</t>
  </si>
  <si>
    <t>Pensiones</t>
  </si>
  <si>
    <t>2.1.2.2.10</t>
  </si>
  <si>
    <t>Compensación por cumplimiento de indicadores del MAP</t>
  </si>
  <si>
    <t>2.3.9.1.01</t>
  </si>
  <si>
    <t>Material para limpieza</t>
  </si>
  <si>
    <t>Fuente: Sistema de Informacion de la Gestion Financiera (SIGEF)</t>
  </si>
  <si>
    <t>BIENES MUEBLES, INMUEBLES E INTANGIBLES</t>
  </si>
  <si>
    <t>2.6.1</t>
  </si>
  <si>
    <t>MOBILIARIO Y EQUIPO</t>
  </si>
  <si>
    <t>2.6.1.1.01</t>
  </si>
  <si>
    <t>Muebles, equipos de oficina y estantería</t>
  </si>
  <si>
    <t>2.6.3</t>
  </si>
  <si>
    <t>EQUIPO E INSTRUMENTAL, CIENTÍFICO Y LABORATORIO</t>
  </si>
  <si>
    <t>2.6.3.1.01</t>
  </si>
  <si>
    <t>Equipo médico y de laboratorio</t>
  </si>
  <si>
    <t>TRANSFERENCIAS DE CAPITAL</t>
  </si>
  <si>
    <t xml:space="preserve">2.5.1 </t>
  </si>
  <si>
    <t xml:space="preserve">2.5.2 </t>
  </si>
  <si>
    <t xml:space="preserve">2.5.3 </t>
  </si>
  <si>
    <t xml:space="preserve">2.5.4 </t>
  </si>
  <si>
    <t xml:space="preserve">2.5.5 </t>
  </si>
  <si>
    <t xml:space="preserve">2.5.6 </t>
  </si>
  <si>
    <t xml:space="preserve">2.5.9 </t>
  </si>
  <si>
    <t>TRANSFERENCIA DE CAPITAL AL SECTOR PRIVADO</t>
  </si>
  <si>
    <t>TRANSFERENCIAS DE CAPITAL A GOBIERNO GENERAL NACIONAL</t>
  </si>
  <si>
    <t>TRANSFERENCIAS DE CAPITAL A GOBIERNOS GENERALES LOCALES</t>
  </si>
  <si>
    <t>TRANSFERENCIAS DE CAPITAL A EMPRESAS PUBLICAS NO FINANCIERAS</t>
  </si>
  <si>
    <t>TRANSFERENCIAS DE CAPITAL A INSTITUCIONES PUBLICAS FINANCIERAS</t>
  </si>
  <si>
    <t>TRANSFERENCIAS DE CAPITAL AL SECTOR EXTERNO</t>
  </si>
  <si>
    <t>TRANSFERENCIAS DE CAPITAL A OTRAS INSTITUCIONES PUBLICAS</t>
  </si>
  <si>
    <t>2.1.3</t>
  </si>
  <si>
    <t>2.1.4</t>
  </si>
  <si>
    <t>DIETAS Y GASTOS DE REPRESENTACIÓN</t>
  </si>
  <si>
    <t>GRATIFICACIONES Y BONIFICACIONES</t>
  </si>
  <si>
    <t>2.2.2</t>
  </si>
  <si>
    <t>2.2.3</t>
  </si>
  <si>
    <t>2.2.4</t>
  </si>
  <si>
    <t>2.2.5</t>
  </si>
  <si>
    <t>2.2.6</t>
  </si>
  <si>
    <t>2.2.7</t>
  </si>
  <si>
    <t>2.2.8</t>
  </si>
  <si>
    <t>2.2.9</t>
  </si>
  <si>
    <t>PUBLICIDAD, IMPRESIÓN Y ENCUADERNACIÓN</t>
  </si>
  <si>
    <t>VIÁTICOS</t>
  </si>
  <si>
    <t>TRANSPORTE Y ALMACENAJE</t>
  </si>
  <si>
    <t>ALQUILERES Y RENTAS</t>
  </si>
  <si>
    <t>SEGUROS</t>
  </si>
  <si>
    <t>SERVICIOS DE CONSERVACIÓN, REPARACIONES MENORES E INSTALACIONES TEMPORALES</t>
  </si>
  <si>
    <t>OTROS SERVICIOS NO INCLUIDOS EN CONCEPTOS ANTERIORES</t>
  </si>
  <si>
    <t>OTRAS CONTRATACIONES DE SERVICIOS</t>
  </si>
  <si>
    <t>2.3.1</t>
  </si>
  <si>
    <t>ALIMENTOS Y PRODUCTOS AGROFORESTALES</t>
  </si>
  <si>
    <t>2.3.3</t>
  </si>
  <si>
    <t xml:space="preserve"> PRODUCTOS DE PAPEL, CARTÓN E IMPRESOS</t>
  </si>
  <si>
    <t>2.3.5</t>
  </si>
  <si>
    <t>2.3.6</t>
  </si>
  <si>
    <t>PRODUCTOS DE CUERO, CAUCHO Y PLÁSTICO</t>
  </si>
  <si>
    <t>PRODUCTOS DE MINERALES, METÁLICOS Y NO METÁLICOS</t>
  </si>
  <si>
    <t>2.3.8</t>
  </si>
  <si>
    <t>2.3.8 - GASTOS QUE SE ASIGNARÁN DURANTE EL EJERCICIO (ART. 32 Y 33 LEY 423-06)</t>
  </si>
  <si>
    <t>2.4.2</t>
  </si>
  <si>
    <t>2.4.3</t>
  </si>
  <si>
    <t>2.4.4</t>
  </si>
  <si>
    <t>2.4.5</t>
  </si>
  <si>
    <t>2.4.7</t>
  </si>
  <si>
    <t>2.4.9</t>
  </si>
  <si>
    <t>TRANSFERENCIAS CORRIENTES AL  GOBIERNO GENERAL NACIONAL</t>
  </si>
  <si>
    <t>TRANSFERENCIAS CORRIENTES A GOBIERNOS GENERALES LOCALES</t>
  </si>
  <si>
    <t>TRANSFERENCIAS CORRIENTES A EMPRESAS PÚBLICAS NO FINANCIERAS</t>
  </si>
  <si>
    <t>TRANSFERENCIAS CORRIENTES A INSTITUCIONES PÚBLICAS FINANCIERAS</t>
  </si>
  <si>
    <t>TRANSFERENCIAS CORRIENTES AL SECTOR EXTERNO</t>
  </si>
  <si>
    <t>TRANSFERENCIAS CORRIENTES A OTRAS INSTITUCIONES PÚBLICAS</t>
  </si>
  <si>
    <t>2.6.2</t>
  </si>
  <si>
    <t>MOBILIARIO Y EQUIPO EDUCACIONAL Y RECREATIVO</t>
  </si>
  <si>
    <t>2.6.4</t>
  </si>
  <si>
    <t>2.6.5</t>
  </si>
  <si>
    <t>2.6.6</t>
  </si>
  <si>
    <t>2.6.7</t>
  </si>
  <si>
    <t>2.6.8</t>
  </si>
  <si>
    <t>2.6.9</t>
  </si>
  <si>
    <t>VEHÍCULOS Y EQUIPO DE TRANSPORTE, TRACCIÓN Y ELEVACIÓN</t>
  </si>
  <si>
    <t>MAQUINARIA, OTROS EQUIPOS Y HERRAMIENTAS</t>
  </si>
  <si>
    <t>EQUIPOS DE DEFENSA Y SEGURIDAD</t>
  </si>
  <si>
    <t>ACTIVOS BIÓLOGICOS CULTIVABLES</t>
  </si>
  <si>
    <t>BIENES INTANGIBLES</t>
  </si>
  <si>
    <t>EDIFICIOS, ESTRUCTURAS, TIERRAS, TERRENOS Y OBJETOS DE VALOR</t>
  </si>
  <si>
    <t>OBRAS</t>
  </si>
  <si>
    <t>OBRAS EN EDIFICACIONES</t>
  </si>
  <si>
    <t>2.7.1</t>
  </si>
  <si>
    <t>2.7.2</t>
  </si>
  <si>
    <t>2.7.3</t>
  </si>
  <si>
    <t>2.7.4</t>
  </si>
  <si>
    <t>INFRAESTRUCTURA</t>
  </si>
  <si>
    <t>CONSTRUCCIONES EN BIENES CONCESIONADOS</t>
  </si>
  <si>
    <t>GASTOS QUE SE ASIGNARÁN DURANTE EL EJERCICIO PARA INVERSIÓN (ART. 32 Y 33 LEY 423-06)</t>
  </si>
  <si>
    <t>ADQUISICION DE ACTIVOS FINANCIEROS CON FINES DE POLÍTICA</t>
  </si>
  <si>
    <t>2.9.1</t>
  </si>
  <si>
    <t>2.9.2</t>
  </si>
  <si>
    <t>2.9.4</t>
  </si>
  <si>
    <t>GASTOS FINANCIEROS</t>
  </si>
  <si>
    <t>2.8.1</t>
  </si>
  <si>
    <t>CONCESIÓN DE PRESTAMOS</t>
  </si>
  <si>
    <t>2.8.2</t>
  </si>
  <si>
    <t>ADQUISICIÓN DE TÍTULOS VALORES REPRESENTATIVOS DE DEUDA</t>
  </si>
  <si>
    <t>INTERESES DE LA DEUDA PÚBLICA INTERNA</t>
  </si>
  <si>
    <t>INTERESES DE LA DEUDA PUBLICA EXTERNA</t>
  </si>
  <si>
    <t>COMISIONES Y OTROS GASTOS BANCARIOS DE LA DEUDA PÚBLICA</t>
  </si>
  <si>
    <t>4.1.2</t>
  </si>
  <si>
    <t>INCREMENTO DE ACTIVOS FINANCIEROS CORRIENTES</t>
  </si>
  <si>
    <t xml:space="preserve">4.1.1 </t>
  </si>
  <si>
    <t>INCREMENTO DE ACTIVOS FINANCIEROS NO CORRIENTES</t>
  </si>
  <si>
    <t>DISMINUCIÓN DE PASIVOS</t>
  </si>
  <si>
    <t>INCREMENTO DE ACTIVOS FINANCIEROS</t>
  </si>
  <si>
    <t>APLICACIONES FINANCIERAS</t>
  </si>
  <si>
    <t>DISMINUCIÓN DE FONDOS DE TERCEROS</t>
  </si>
  <si>
    <t>DISMINUCIÓN DEPÓSITOS FONDOS DE TERCEROS</t>
  </si>
  <si>
    <t xml:space="preserve">4.3.5 </t>
  </si>
  <si>
    <t>DISMINUCIÓN DE PASIVOS CORRIENTES</t>
  </si>
  <si>
    <t xml:space="preserve">4.2.1 </t>
  </si>
  <si>
    <t>DISMINUCIÓN DE PASIVOS NO CORRIENTES</t>
  </si>
  <si>
    <t xml:space="preserve">4.2.2 </t>
  </si>
  <si>
    <t>GASTOS</t>
  </si>
  <si>
    <t>Total Gastos</t>
  </si>
  <si>
    <t>Total Aplicaciones Financieras</t>
  </si>
  <si>
    <t>TOTAL GASTOS Y APLICACIONES FINANCIERAS</t>
  </si>
  <si>
    <t>Lic. Mirian R. Jaime</t>
  </si>
  <si>
    <t>Lic. Felipe Paulino Frias</t>
  </si>
  <si>
    <t>Enc. Div. Contabilidad</t>
  </si>
  <si>
    <t>Ena. Dpto. Financiero</t>
  </si>
  <si>
    <t>2.1.1.2.05</t>
  </si>
  <si>
    <t>Periodo probatorio de ingreso a carrera</t>
  </si>
  <si>
    <t>AÑO 2023</t>
  </si>
  <si>
    <t>2.2.6.3.01</t>
  </si>
  <si>
    <t>Seguros de personas</t>
  </si>
  <si>
    <t>2.1.2.2.15</t>
  </si>
  <si>
    <t>Compensación extraordinaria anual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</si>
</sst>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(* #,##0.00_);_(* \(#,##0.00\);_(* &quot;-&quot;??_);_(@_)"/>
    <numFmt numFmtId="164" formatCode="0.0"/>
  </numFmts>
  <fonts count="14" x14ac:knownFonts="1">
    <font>
      <sz val="10"/>
      <color rgb="FF000000"/>
      <name val="Times New Roman"/>
      <charset val="204"/>
    </font>
    <font>
      <sz val="10"/>
      <color rgb="FF000000"/>
      <name val="Times New Roman"/>
      <family val="1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sz val="14"/>
      <color rgb="FF002060"/>
      <name val="Calibri"/>
      <family val="2"/>
      <scheme val="minor"/>
    </font>
    <font>
      <b/>
      <sz val="11"/>
      <color rgb="FF002060"/>
      <name val="Calibri"/>
      <family val="2"/>
      <scheme val="minor"/>
    </font>
    <font>
      <b/>
      <sz val="12"/>
      <name val="Calibri"/>
      <family val="2"/>
      <scheme val="minor"/>
    </font>
    <font>
      <sz val="12"/>
      <color rgb="FF000000"/>
      <name val="Calibri"/>
      <family val="2"/>
      <scheme val="minor"/>
    </font>
    <font>
      <sz val="8"/>
      <name val="Times New Roman"/>
      <family val="1"/>
    </font>
    <font>
      <b/>
      <i/>
      <sz val="11"/>
      <color rgb="FF002060"/>
      <name val="Calibri"/>
      <family val="2"/>
      <scheme val="minor"/>
    </font>
    <font>
      <i/>
      <sz val="10"/>
      <color rgb="FF000000"/>
      <name val="Calibri"/>
      <family val="2"/>
      <scheme val="minor"/>
    </font>
    <font>
      <b/>
      <i/>
      <sz val="11"/>
      <color rgb="FF00000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7FDFFF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249977111117893"/>
        <bgColor indexed="64"/>
      </patternFill>
    </fill>
  </fills>
  <borders count="7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66">
    <xf numFmtId="0" fontId="0" fillId="0" borderId="0" xfId="0" applyAlignment="1">
      <alignment horizontal="left" vertical="top"/>
    </xf>
    <xf numFmtId="0" fontId="3" fillId="0" borderId="0" xfId="0" applyFont="1" applyAlignment="1">
      <alignment horizontal="left" vertical="top"/>
    </xf>
    <xf numFmtId="0" fontId="3" fillId="0" borderId="0" xfId="0" applyFont="1" applyAlignment="1">
      <alignment vertical="top"/>
    </xf>
    <xf numFmtId="0" fontId="2" fillId="0" borderId="0" xfId="0" applyFont="1" applyAlignment="1">
      <alignment horizontal="left" vertical="top"/>
    </xf>
    <xf numFmtId="0" fontId="5" fillId="0" borderId="0" xfId="0" applyFont="1" applyAlignment="1">
      <alignment vertical="center" wrapText="1"/>
    </xf>
    <xf numFmtId="43" fontId="3" fillId="0" borderId="0" xfId="0" applyNumberFormat="1" applyFont="1" applyAlignment="1">
      <alignment vertical="top"/>
    </xf>
    <xf numFmtId="0" fontId="9" fillId="0" borderId="0" xfId="0" applyFont="1" applyAlignment="1">
      <alignment horizontal="center" vertical="center"/>
    </xf>
    <xf numFmtId="43" fontId="3" fillId="0" borderId="0" xfId="1" applyFont="1" applyFill="1" applyBorder="1" applyAlignment="1">
      <alignment vertical="top"/>
    </xf>
    <xf numFmtId="43" fontId="5" fillId="0" borderId="0" xfId="1" applyFont="1" applyFill="1" applyBorder="1" applyAlignment="1">
      <alignment vertical="top"/>
    </xf>
    <xf numFmtId="43" fontId="3" fillId="0" borderId="0" xfId="1" applyFont="1" applyFill="1" applyBorder="1" applyAlignment="1">
      <alignment horizontal="left" vertical="top"/>
    </xf>
    <xf numFmtId="43" fontId="8" fillId="2" borderId="2" xfId="1" applyFont="1" applyFill="1" applyBorder="1" applyAlignment="1">
      <alignment horizontal="center" vertical="center" wrapText="1"/>
    </xf>
    <xf numFmtId="43" fontId="8" fillId="2" borderId="3" xfId="1" applyFont="1" applyFill="1" applyBorder="1" applyAlignment="1">
      <alignment horizontal="center" vertical="center" wrapText="1"/>
    </xf>
    <xf numFmtId="43" fontId="5" fillId="0" borderId="0" xfId="1" applyFont="1" applyFill="1" applyBorder="1" applyAlignment="1">
      <alignment horizontal="right" vertical="center" wrapText="1"/>
    </xf>
    <xf numFmtId="0" fontId="5" fillId="0" borderId="0" xfId="0" applyFont="1" applyAlignment="1">
      <alignment horizontal="left" vertical="center" wrapText="1"/>
    </xf>
    <xf numFmtId="0" fontId="4" fillId="3" borderId="0" xfId="0" applyFont="1" applyFill="1" applyAlignment="1">
      <alignment horizontal="left" vertical="center" wrapText="1"/>
    </xf>
    <xf numFmtId="0" fontId="4" fillId="3" borderId="0" xfId="0" applyFont="1" applyFill="1" applyAlignment="1">
      <alignment vertical="center" wrapText="1"/>
    </xf>
    <xf numFmtId="43" fontId="7" fillId="0" borderId="0" xfId="1" applyFont="1" applyFill="1" applyBorder="1" applyAlignment="1">
      <alignment horizontal="left" vertical="top"/>
    </xf>
    <xf numFmtId="0" fontId="7" fillId="0" borderId="0" xfId="0" applyFont="1" applyAlignment="1">
      <alignment horizontal="left" vertical="top"/>
    </xf>
    <xf numFmtId="43" fontId="7" fillId="0" borderId="0" xfId="0" applyNumberFormat="1" applyFont="1" applyAlignment="1">
      <alignment horizontal="left" vertical="top"/>
    </xf>
    <xf numFmtId="43" fontId="7" fillId="4" borderId="5" xfId="1" applyFont="1" applyFill="1" applyBorder="1" applyAlignment="1">
      <alignment vertical="center" wrapText="1"/>
    </xf>
    <xf numFmtId="0" fontId="11" fillId="0" borderId="0" xfId="0" applyFont="1"/>
    <xf numFmtId="0" fontId="12" fillId="0" borderId="0" xfId="0" applyFont="1" applyAlignment="1">
      <alignment horizontal="left"/>
    </xf>
    <xf numFmtId="0" fontId="13" fillId="0" borderId="0" xfId="0" applyFont="1" applyAlignment="1">
      <alignment vertical="top"/>
    </xf>
    <xf numFmtId="43" fontId="3" fillId="0" borderId="0" xfId="0" applyNumberFormat="1" applyFont="1" applyAlignment="1">
      <alignment horizontal="left" vertical="top"/>
    </xf>
    <xf numFmtId="0" fontId="2" fillId="0" borderId="0" xfId="0" applyFont="1" applyAlignment="1">
      <alignment vertical="top"/>
    </xf>
    <xf numFmtId="43" fontId="4" fillId="0" borderId="0" xfId="1" applyFont="1" applyFill="1" applyBorder="1" applyAlignment="1">
      <alignment vertical="top"/>
    </xf>
    <xf numFmtId="4" fontId="7" fillId="0" borderId="0" xfId="0" applyNumberFormat="1" applyFont="1" applyAlignment="1">
      <alignment horizontal="left" vertical="top"/>
    </xf>
    <xf numFmtId="0" fontId="2" fillId="0" borderId="0" xfId="0" applyFont="1" applyAlignment="1">
      <alignment horizontal="left" vertical="center" wrapText="1"/>
    </xf>
    <xf numFmtId="43" fontId="2" fillId="0" borderId="0" xfId="0" applyNumberFormat="1" applyFont="1" applyAlignment="1">
      <alignment horizontal="left" vertical="center" wrapText="1"/>
    </xf>
    <xf numFmtId="43" fontId="3" fillId="0" borderId="0" xfId="1" applyFont="1" applyFill="1" applyBorder="1" applyAlignment="1">
      <alignment horizontal="right" vertical="center" wrapText="1" shrinkToFit="1"/>
    </xf>
    <xf numFmtId="0" fontId="3" fillId="0" borderId="0" xfId="0" applyFont="1" applyAlignment="1">
      <alignment horizontal="left" vertical="center" wrapText="1"/>
    </xf>
    <xf numFmtId="2" fontId="3" fillId="0" borderId="0" xfId="0" applyNumberFormat="1" applyFont="1" applyAlignment="1">
      <alignment horizontal="left" vertical="center" wrapText="1"/>
    </xf>
    <xf numFmtId="0" fontId="7" fillId="0" borderId="0" xfId="0" applyFont="1" applyAlignment="1">
      <alignment horizontal="left" vertical="center" wrapText="1"/>
    </xf>
    <xf numFmtId="0" fontId="2" fillId="2" borderId="0" xfId="0" applyFont="1" applyFill="1" applyAlignment="1">
      <alignment horizontal="left" vertical="center" wrapText="1"/>
    </xf>
    <xf numFmtId="0" fontId="2" fillId="2" borderId="0" xfId="0" applyFont="1" applyFill="1" applyAlignment="1">
      <alignment vertical="center" wrapText="1"/>
    </xf>
    <xf numFmtId="43" fontId="2" fillId="2" borderId="0" xfId="1" applyFont="1" applyFill="1" applyBorder="1" applyAlignment="1">
      <alignment vertical="center" wrapText="1"/>
    </xf>
    <xf numFmtId="43" fontId="2" fillId="2" borderId="0" xfId="1" applyFont="1" applyFill="1" applyBorder="1" applyAlignment="1">
      <alignment horizontal="right" vertical="center" wrapText="1" shrinkToFit="1"/>
    </xf>
    <xf numFmtId="4" fontId="2" fillId="0" borderId="0" xfId="0" applyNumberFormat="1" applyFont="1" applyAlignment="1">
      <alignment horizontal="left" vertical="center" wrapText="1"/>
    </xf>
    <xf numFmtId="0" fontId="3" fillId="0" borderId="0" xfId="0" applyFont="1" applyAlignment="1">
      <alignment vertical="center" wrapText="1"/>
    </xf>
    <xf numFmtId="43" fontId="3" fillId="0" borderId="0" xfId="1" applyFont="1" applyFill="1" applyBorder="1" applyAlignment="1">
      <alignment horizontal="right" vertical="center" wrapText="1"/>
    </xf>
    <xf numFmtId="43" fontId="3" fillId="0" borderId="0" xfId="0" applyNumberFormat="1" applyFont="1" applyAlignment="1">
      <alignment horizontal="left" vertical="center" wrapText="1"/>
    </xf>
    <xf numFmtId="4" fontId="3" fillId="0" borderId="0" xfId="0" applyNumberFormat="1" applyFont="1" applyAlignment="1">
      <alignment horizontal="left" vertical="center" wrapText="1"/>
    </xf>
    <xf numFmtId="164" fontId="2" fillId="2" borderId="0" xfId="0" applyNumberFormat="1" applyFont="1" applyFill="1" applyAlignment="1">
      <alignment horizontal="left" vertical="center" wrapText="1" shrinkToFit="1"/>
    </xf>
    <xf numFmtId="0" fontId="4" fillId="2" borderId="0" xfId="0" applyFont="1" applyFill="1" applyAlignment="1">
      <alignment vertical="center" wrapText="1"/>
    </xf>
    <xf numFmtId="43" fontId="4" fillId="2" borderId="0" xfId="1" applyFont="1" applyFill="1" applyBorder="1" applyAlignment="1">
      <alignment horizontal="right" vertical="center" wrapText="1"/>
    </xf>
    <xf numFmtId="43" fontId="3" fillId="0" borderId="0" xfId="1" applyFont="1" applyFill="1" applyBorder="1" applyAlignment="1">
      <alignment vertical="center" wrapText="1" shrinkToFit="1"/>
    </xf>
    <xf numFmtId="43" fontId="2" fillId="3" borderId="0" xfId="1" applyFont="1" applyFill="1" applyBorder="1" applyAlignment="1">
      <alignment horizontal="right" vertical="center" wrapText="1" shrinkToFit="1"/>
    </xf>
    <xf numFmtId="43" fontId="2" fillId="0" borderId="0" xfId="1" applyFont="1" applyFill="1" applyBorder="1" applyAlignment="1">
      <alignment horizontal="center" vertical="top"/>
    </xf>
    <xf numFmtId="43" fontId="3" fillId="0" borderId="0" xfId="1" applyFont="1" applyFill="1" applyBorder="1" applyAlignment="1">
      <alignment horizontal="center" vertical="top"/>
    </xf>
    <xf numFmtId="43" fontId="4" fillId="3" borderId="0" xfId="1" applyFont="1" applyFill="1" applyBorder="1" applyAlignment="1">
      <alignment vertical="center" wrapText="1"/>
    </xf>
    <xf numFmtId="43" fontId="5" fillId="0" borderId="0" xfId="1" applyFont="1" applyFill="1" applyBorder="1" applyAlignment="1">
      <alignment vertical="center" wrapText="1"/>
    </xf>
    <xf numFmtId="43" fontId="7" fillId="0" borderId="0" xfId="1" applyFont="1" applyFill="1" applyBorder="1" applyAlignment="1">
      <alignment vertical="center" wrapText="1"/>
    </xf>
    <xf numFmtId="0" fontId="12" fillId="0" borderId="0" xfId="0" applyFont="1" applyAlignment="1">
      <alignment horizontal="left" wrapText="1"/>
    </xf>
    <xf numFmtId="43" fontId="2" fillId="0" borderId="0" xfId="1" applyFont="1" applyFill="1" applyBorder="1" applyAlignment="1">
      <alignment horizontal="center" vertical="top"/>
    </xf>
    <xf numFmtId="43" fontId="3" fillId="0" borderId="0" xfId="1" applyFont="1" applyFill="1" applyBorder="1" applyAlignment="1">
      <alignment horizontal="center" vertical="top"/>
    </xf>
    <xf numFmtId="0" fontId="7" fillId="0" borderId="0" xfId="0" applyFont="1" applyAlignment="1">
      <alignment horizontal="left" vertical="center" wrapText="1"/>
    </xf>
    <xf numFmtId="0" fontId="7" fillId="4" borderId="5" xfId="0" applyFont="1" applyFill="1" applyBorder="1" applyAlignment="1">
      <alignment horizontal="left" vertical="center" wrapText="1"/>
    </xf>
    <xf numFmtId="0" fontId="6" fillId="0" borderId="0" xfId="0" applyFont="1" applyAlignment="1">
      <alignment horizontal="center" vertical="top"/>
    </xf>
    <xf numFmtId="0" fontId="7" fillId="0" borderId="0" xfId="0" applyFont="1" applyAlignment="1">
      <alignment horizontal="center" vertical="top"/>
    </xf>
    <xf numFmtId="0" fontId="8" fillId="2" borderId="1" xfId="0" applyFont="1" applyFill="1" applyBorder="1" applyAlignment="1">
      <alignment horizontal="center" vertical="center" wrapText="1"/>
    </xf>
    <xf numFmtId="0" fontId="8" fillId="2" borderId="2" xfId="0" applyFont="1" applyFill="1" applyBorder="1" applyAlignment="1">
      <alignment horizontal="center" vertical="center" wrapText="1"/>
    </xf>
    <xf numFmtId="0" fontId="7" fillId="0" borderId="4" xfId="0" applyFont="1" applyBorder="1" applyAlignment="1">
      <alignment horizontal="left" vertical="top" wrapText="1"/>
    </xf>
    <xf numFmtId="43" fontId="2" fillId="0" borderId="0" xfId="1" applyFont="1" applyFill="1" applyBorder="1" applyAlignment="1">
      <alignment vertical="top"/>
    </xf>
    <xf numFmtId="43" fontId="3" fillId="0" borderId="6" xfId="1" applyFont="1" applyFill="1" applyBorder="1" applyAlignment="1">
      <alignment horizontal="center" vertical="top"/>
    </xf>
    <xf numFmtId="0" fontId="3" fillId="0" borderId="0" xfId="0" applyFont="1" applyAlignment="1">
      <alignment horizontal="center" vertical="top"/>
    </xf>
    <xf numFmtId="0" fontId="3" fillId="0" borderId="6" xfId="0" applyFont="1" applyBorder="1" applyAlignment="1">
      <alignment horizontal="center" vertical="top"/>
    </xf>
  </cellXfs>
  <cellStyles count="2">
    <cellStyle name="Millares" xfId="1" builtinId="3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connections" Target="connections.xml"/><Relationship Id="rId7" Type="http://schemas.microsoft.com/office/2017/10/relationships/person" Target="persons/person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powerPivotData" Target="model/item.data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2276475</xdr:colOff>
      <xdr:row>1</xdr:row>
      <xdr:rowOff>15875</xdr:rowOff>
    </xdr:from>
    <xdr:to>
      <xdr:col>3</xdr:col>
      <xdr:colOff>831850</xdr:colOff>
      <xdr:row>9</xdr:row>
      <xdr:rowOff>109220</xdr:rowOff>
    </xdr:to>
    <xdr:pic>
      <xdr:nvPicPr>
        <xdr:cNvPr id="2" name="Imagen 1" descr="Interfaz de usuario gráfica, Aplicación&#10;&#10;Descripción generada automáticamente">
          <a:extLst>
            <a:ext uri="{FF2B5EF4-FFF2-40B4-BE49-F238E27FC236}">
              <a16:creationId xmlns:a16="http://schemas.microsoft.com/office/drawing/2014/main" id="{94263526-7CAC-4ED3-BE5E-41367DD77074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54139"/>
        <a:stretch/>
      </xdr:blipFill>
      <xdr:spPr bwMode="auto">
        <a:xfrm>
          <a:off x="2895600" y="206375"/>
          <a:ext cx="2479675" cy="161734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1:T140"/>
  <sheetViews>
    <sheetView showGridLines="0" tabSelected="1" topLeftCell="A117" zoomScaleNormal="100" workbookViewId="0">
      <selection activeCell="T17" sqref="T17"/>
    </sheetView>
  </sheetViews>
  <sheetFormatPr baseColWidth="10" defaultColWidth="9.33203125" defaultRowHeight="15" x14ac:dyDescent="0.2"/>
  <cols>
    <col min="1" max="1" width="10.83203125" style="2" bestFit="1" customWidth="1"/>
    <col min="2" max="2" width="47.83203125" style="2" customWidth="1"/>
    <col min="3" max="3" width="20.83203125" style="7" customWidth="1"/>
    <col min="4" max="4" width="20.83203125" style="8" customWidth="1"/>
    <col min="5" max="5" width="22.1640625" style="9" bestFit="1" customWidth="1"/>
    <col min="6" max="15" width="19.6640625" style="9" hidden="1" customWidth="1"/>
    <col min="16" max="16" width="22.83203125" style="9" hidden="1" customWidth="1"/>
    <col min="17" max="17" width="20.83203125" style="9" bestFit="1" customWidth="1"/>
    <col min="18" max="18" width="18" style="1" bestFit="1" customWidth="1"/>
    <col min="19" max="19" width="20.83203125" style="1" bestFit="1" customWidth="1"/>
    <col min="20" max="20" width="14.33203125" style="1" bestFit="1" customWidth="1"/>
    <col min="21" max="16384" width="9.33203125" style="1"/>
  </cols>
  <sheetData>
    <row r="11" spans="1:18" ht="18.75" x14ac:dyDescent="0.2">
      <c r="A11" s="57" t="s">
        <v>88</v>
      </c>
      <c r="B11" s="57"/>
      <c r="C11" s="57"/>
      <c r="D11" s="57"/>
      <c r="E11" s="57"/>
      <c r="F11" s="57"/>
      <c r="G11" s="57"/>
      <c r="H11" s="57"/>
      <c r="I11" s="57"/>
      <c r="J11" s="57"/>
      <c r="K11" s="57"/>
      <c r="L11" s="57"/>
      <c r="M11" s="57"/>
      <c r="N11" s="57"/>
      <c r="O11" s="57"/>
      <c r="P11" s="57"/>
      <c r="Q11" s="57"/>
    </row>
    <row r="12" spans="1:18" x14ac:dyDescent="0.2">
      <c r="A12" s="58" t="s">
        <v>80</v>
      </c>
      <c r="B12" s="58"/>
      <c r="C12" s="58"/>
      <c r="D12" s="58"/>
      <c r="E12" s="58"/>
      <c r="F12" s="58"/>
      <c r="G12" s="58"/>
      <c r="H12" s="58"/>
      <c r="I12" s="58"/>
      <c r="J12" s="58"/>
      <c r="K12" s="58"/>
      <c r="L12" s="58"/>
      <c r="M12" s="58"/>
      <c r="N12" s="58"/>
      <c r="O12" s="58"/>
      <c r="P12" s="58"/>
      <c r="Q12" s="58"/>
    </row>
    <row r="13" spans="1:18" x14ac:dyDescent="0.2">
      <c r="A13" s="58" t="s">
        <v>221</v>
      </c>
      <c r="B13" s="58"/>
      <c r="C13" s="58"/>
      <c r="D13" s="58"/>
      <c r="E13" s="58"/>
      <c r="F13" s="58"/>
      <c r="G13" s="58"/>
      <c r="H13" s="58"/>
      <c r="I13" s="58"/>
      <c r="J13" s="58"/>
      <c r="K13" s="58"/>
      <c r="L13" s="58"/>
      <c r="M13" s="58"/>
      <c r="N13" s="58"/>
      <c r="O13" s="58"/>
      <c r="P13" s="58"/>
      <c r="Q13" s="58"/>
    </row>
    <row r="15" spans="1:18" x14ac:dyDescent="0.2">
      <c r="B15" s="5"/>
      <c r="R15" s="23"/>
    </row>
    <row r="16" spans="1:18" s="6" customFormat="1" ht="31.5" x14ac:dyDescent="0.2">
      <c r="A16" s="59" t="s">
        <v>65</v>
      </c>
      <c r="B16" s="60"/>
      <c r="C16" s="10" t="s">
        <v>63</v>
      </c>
      <c r="D16" s="10" t="s">
        <v>64</v>
      </c>
      <c r="E16" s="10" t="s">
        <v>0</v>
      </c>
      <c r="F16" s="10" t="s">
        <v>1</v>
      </c>
      <c r="G16" s="10" t="s">
        <v>2</v>
      </c>
      <c r="H16" s="10" t="s">
        <v>3</v>
      </c>
      <c r="I16" s="10" t="s">
        <v>4</v>
      </c>
      <c r="J16" s="10" t="s">
        <v>5</v>
      </c>
      <c r="K16" s="10" t="s">
        <v>6</v>
      </c>
      <c r="L16" s="10" t="s">
        <v>7</v>
      </c>
      <c r="M16" s="10" t="s">
        <v>8</v>
      </c>
      <c r="N16" s="10" t="s">
        <v>9</v>
      </c>
      <c r="O16" s="10" t="s">
        <v>10</v>
      </c>
      <c r="P16" s="10" t="s">
        <v>11</v>
      </c>
      <c r="Q16" s="11" t="s">
        <v>12</v>
      </c>
    </row>
    <row r="17" spans="1:20" s="17" customFormat="1" x14ac:dyDescent="0.2">
      <c r="A17" s="61" t="s">
        <v>212</v>
      </c>
      <c r="B17" s="61"/>
      <c r="C17" s="16">
        <f>+C19+C38+C55+C70+C80+C88+C100+C105+C108</f>
        <v>17723047260</v>
      </c>
      <c r="D17" s="16">
        <f t="shared" ref="D17:Q17" si="0">+D19+D38+D55+D70+D80+D88+D100+D105</f>
        <v>17723047260</v>
      </c>
      <c r="E17" s="16">
        <f t="shared" si="0"/>
        <v>1288391890.8799999</v>
      </c>
      <c r="F17" s="16">
        <f t="shared" si="0"/>
        <v>0</v>
      </c>
      <c r="G17" s="16">
        <f t="shared" si="0"/>
        <v>0</v>
      </c>
      <c r="H17" s="16">
        <f t="shared" si="0"/>
        <v>0</v>
      </c>
      <c r="I17" s="16">
        <f t="shared" si="0"/>
        <v>0</v>
      </c>
      <c r="J17" s="16">
        <f t="shared" si="0"/>
        <v>0</v>
      </c>
      <c r="K17" s="16">
        <f t="shared" si="0"/>
        <v>0</v>
      </c>
      <c r="L17" s="16">
        <f t="shared" si="0"/>
        <v>0</v>
      </c>
      <c r="M17" s="16">
        <f t="shared" si="0"/>
        <v>0</v>
      </c>
      <c r="N17" s="16">
        <f t="shared" si="0"/>
        <v>0</v>
      </c>
      <c r="O17" s="16">
        <f t="shared" si="0"/>
        <v>0</v>
      </c>
      <c r="P17" s="16">
        <f t="shared" si="0"/>
        <v>0</v>
      </c>
      <c r="Q17" s="16">
        <f t="shared" si="0"/>
        <v>1288391890.8799999</v>
      </c>
      <c r="R17" s="26"/>
      <c r="S17" s="16"/>
      <c r="T17" s="18"/>
    </row>
    <row r="18" spans="1:20" s="27" customFormat="1" x14ac:dyDescent="0.2">
      <c r="A18" s="14">
        <v>2</v>
      </c>
      <c r="B18" s="15" t="s">
        <v>211</v>
      </c>
      <c r="C18" s="49"/>
      <c r="D18" s="49"/>
      <c r="E18" s="49"/>
      <c r="F18" s="49"/>
      <c r="G18" s="49"/>
      <c r="H18" s="49"/>
      <c r="I18" s="49"/>
      <c r="J18" s="49"/>
      <c r="K18" s="49"/>
      <c r="L18" s="49"/>
      <c r="M18" s="49"/>
      <c r="N18" s="49"/>
      <c r="O18" s="49"/>
      <c r="P18" s="49"/>
      <c r="Q18" s="46"/>
      <c r="R18" s="37"/>
      <c r="S18" s="28"/>
    </row>
    <row r="19" spans="1:20" s="27" customFormat="1" x14ac:dyDescent="0.2">
      <c r="A19" s="33">
        <v>2.1</v>
      </c>
      <c r="B19" s="34" t="s">
        <v>62</v>
      </c>
      <c r="C19" s="35">
        <f>+C20+C27+C33</f>
        <v>182012875</v>
      </c>
      <c r="D19" s="35">
        <f t="shared" ref="D19:M19" si="1">+D20+D27+D33</f>
        <v>190012875</v>
      </c>
      <c r="E19" s="35">
        <f>+E20+E27+E33</f>
        <v>10038149.59</v>
      </c>
      <c r="F19" s="35">
        <f t="shared" si="1"/>
        <v>0</v>
      </c>
      <c r="G19" s="35">
        <f t="shared" si="1"/>
        <v>0</v>
      </c>
      <c r="H19" s="35">
        <f t="shared" si="1"/>
        <v>0</v>
      </c>
      <c r="I19" s="35">
        <f t="shared" si="1"/>
        <v>0</v>
      </c>
      <c r="J19" s="35">
        <f t="shared" si="1"/>
        <v>0</v>
      </c>
      <c r="K19" s="35">
        <f t="shared" si="1"/>
        <v>0</v>
      </c>
      <c r="L19" s="35">
        <f t="shared" si="1"/>
        <v>0</v>
      </c>
      <c r="M19" s="35">
        <f t="shared" si="1"/>
        <v>0</v>
      </c>
      <c r="N19" s="35">
        <f>+N20+N27+N33</f>
        <v>0</v>
      </c>
      <c r="O19" s="35">
        <f>+O20+O27+O33</f>
        <v>0</v>
      </c>
      <c r="P19" s="35">
        <f>+P20+P27+P33</f>
        <v>0</v>
      </c>
      <c r="Q19" s="36">
        <f>SUM(E19:P19)</f>
        <v>10038149.59</v>
      </c>
      <c r="S19" s="37"/>
    </row>
    <row r="20" spans="1:20" s="30" customFormat="1" x14ac:dyDescent="0.2">
      <c r="A20" s="4" t="s">
        <v>60</v>
      </c>
      <c r="B20" s="38" t="s">
        <v>61</v>
      </c>
      <c r="C20" s="39">
        <f t="shared" ref="C20:E20" si="2">SUM(C21:C26)</f>
        <v>143065703</v>
      </c>
      <c r="D20" s="39">
        <f t="shared" si="2"/>
        <v>143065703</v>
      </c>
      <c r="E20" s="39">
        <f t="shared" si="2"/>
        <v>8715580.5800000001</v>
      </c>
      <c r="F20" s="39"/>
      <c r="G20" s="39"/>
      <c r="H20" s="39"/>
      <c r="I20" s="39"/>
      <c r="J20" s="39"/>
      <c r="K20" s="39"/>
      <c r="L20" s="39"/>
      <c r="M20" s="39"/>
      <c r="N20" s="39"/>
      <c r="O20" s="39"/>
      <c r="P20" s="39"/>
      <c r="Q20" s="29">
        <f>SUM(E20:P20)</f>
        <v>8715580.5800000001</v>
      </c>
      <c r="S20" s="40"/>
    </row>
    <row r="21" spans="1:20" s="30" customFormat="1" x14ac:dyDescent="0.2">
      <c r="A21" s="4" t="s">
        <v>13</v>
      </c>
      <c r="B21" s="38" t="s">
        <v>14</v>
      </c>
      <c r="C21" s="39">
        <v>90239725</v>
      </c>
      <c r="D21" s="39">
        <v>90239725</v>
      </c>
      <c r="E21" s="39">
        <v>6864580.5800000001</v>
      </c>
      <c r="F21" s="29"/>
      <c r="G21" s="29"/>
      <c r="H21" s="29"/>
      <c r="I21" s="29"/>
      <c r="J21" s="29"/>
      <c r="K21" s="39"/>
      <c r="L21" s="29"/>
      <c r="M21" s="29"/>
      <c r="N21" s="29"/>
      <c r="O21" s="29"/>
      <c r="P21" s="29"/>
      <c r="Q21" s="29">
        <f t="shared" ref="Q21:Q28" si="3">SUM(E21:P21)</f>
        <v>6864580.5800000001</v>
      </c>
      <c r="S21" s="41"/>
    </row>
    <row r="22" spans="1:20" s="30" customFormat="1" x14ac:dyDescent="0.2">
      <c r="A22" s="4" t="s">
        <v>219</v>
      </c>
      <c r="B22" s="38" t="s">
        <v>220</v>
      </c>
      <c r="C22" s="29">
        <v>0</v>
      </c>
      <c r="D22" s="29">
        <v>151000</v>
      </c>
      <c r="E22" s="29">
        <v>37000</v>
      </c>
      <c r="F22" s="29"/>
      <c r="G22" s="29"/>
      <c r="H22" s="29"/>
      <c r="I22" s="29"/>
      <c r="J22" s="29"/>
      <c r="K22" s="29"/>
      <c r="L22" s="29"/>
      <c r="M22" s="29"/>
      <c r="N22" s="29"/>
      <c r="O22" s="29"/>
      <c r="P22" s="29"/>
      <c r="Q22" s="29">
        <f t="shared" si="3"/>
        <v>37000</v>
      </c>
      <c r="S22" s="41"/>
    </row>
    <row r="23" spans="1:20" s="30" customFormat="1" x14ac:dyDescent="0.2">
      <c r="A23" s="4" t="s">
        <v>15</v>
      </c>
      <c r="B23" s="4" t="s">
        <v>16</v>
      </c>
      <c r="C23" s="12">
        <v>36744000</v>
      </c>
      <c r="D23" s="12">
        <v>36593000</v>
      </c>
      <c r="E23" s="29">
        <v>1814000</v>
      </c>
      <c r="F23" s="29"/>
      <c r="G23" s="29"/>
      <c r="H23" s="29"/>
      <c r="I23" s="29"/>
      <c r="J23" s="29"/>
      <c r="K23" s="39"/>
      <c r="L23" s="29"/>
      <c r="M23" s="29"/>
      <c r="N23" s="29"/>
      <c r="O23" s="29"/>
      <c r="P23" s="29"/>
      <c r="Q23" s="29">
        <f t="shared" si="3"/>
        <v>1814000</v>
      </c>
    </row>
    <row r="24" spans="1:20" s="30" customFormat="1" x14ac:dyDescent="0.2">
      <c r="A24" s="4" t="s">
        <v>17</v>
      </c>
      <c r="B24" s="4" t="s">
        <v>18</v>
      </c>
      <c r="C24" s="12">
        <v>10581977</v>
      </c>
      <c r="D24" s="12">
        <v>10581977</v>
      </c>
      <c r="E24" s="29"/>
      <c r="F24" s="29"/>
      <c r="G24" s="29"/>
      <c r="H24" s="29"/>
      <c r="I24" s="29"/>
      <c r="J24" s="29"/>
      <c r="K24" s="29"/>
      <c r="L24" s="29"/>
      <c r="M24" s="29"/>
      <c r="N24" s="29"/>
      <c r="O24" s="29"/>
      <c r="P24" s="29"/>
      <c r="Q24" s="29">
        <f t="shared" si="3"/>
        <v>0</v>
      </c>
    </row>
    <row r="25" spans="1:20" s="30" customFormat="1" x14ac:dyDescent="0.2">
      <c r="A25" s="4" t="s">
        <v>19</v>
      </c>
      <c r="B25" s="4" t="s">
        <v>20</v>
      </c>
      <c r="C25" s="12">
        <v>2750000</v>
      </c>
      <c r="D25" s="12">
        <v>2750000</v>
      </c>
      <c r="E25" s="29"/>
      <c r="F25" s="29"/>
      <c r="G25" s="29"/>
      <c r="H25" s="29"/>
      <c r="I25" s="29"/>
      <c r="J25" s="29"/>
      <c r="K25" s="29"/>
      <c r="L25" s="29"/>
      <c r="M25" s="29"/>
      <c r="N25" s="29"/>
      <c r="O25" s="29"/>
      <c r="P25" s="29"/>
      <c r="Q25" s="29">
        <f>SUM(E25:P25)</f>
        <v>0</v>
      </c>
    </row>
    <row r="26" spans="1:20" s="30" customFormat="1" x14ac:dyDescent="0.2">
      <c r="A26" s="4" t="s">
        <v>21</v>
      </c>
      <c r="B26" s="4" t="s">
        <v>22</v>
      </c>
      <c r="C26" s="12">
        <v>2750001</v>
      </c>
      <c r="D26" s="12">
        <v>2750001</v>
      </c>
      <c r="E26" s="29">
        <v>0</v>
      </c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29"/>
      <c r="Q26" s="29">
        <f>SUM(E26:P26)</f>
        <v>0</v>
      </c>
      <c r="R26" s="41"/>
    </row>
    <row r="27" spans="1:20" s="30" customFormat="1" x14ac:dyDescent="0.2">
      <c r="A27" s="4" t="s">
        <v>23</v>
      </c>
      <c r="B27" s="4" t="s">
        <v>24</v>
      </c>
      <c r="C27" s="12">
        <f>SUM(C28:C29)</f>
        <v>19371539</v>
      </c>
      <c r="D27" s="12">
        <f>SUM(D28:D30)</f>
        <v>27371539</v>
      </c>
      <c r="E27" s="12">
        <f>SUM(E28:E29)</f>
        <v>0</v>
      </c>
      <c r="F27" s="12"/>
      <c r="G27" s="12"/>
      <c r="H27" s="12"/>
      <c r="I27" s="12"/>
      <c r="J27" s="12"/>
      <c r="K27" s="12"/>
      <c r="L27" s="12"/>
      <c r="M27" s="12"/>
      <c r="N27" s="12"/>
      <c r="O27" s="45"/>
      <c r="P27" s="12"/>
      <c r="Q27" s="29">
        <f t="shared" si="3"/>
        <v>0</v>
      </c>
      <c r="R27" s="40"/>
    </row>
    <row r="28" spans="1:20" s="30" customFormat="1" x14ac:dyDescent="0.2">
      <c r="A28" s="4" t="s">
        <v>25</v>
      </c>
      <c r="B28" s="4" t="s">
        <v>26</v>
      </c>
      <c r="C28" s="12">
        <v>8789562</v>
      </c>
      <c r="D28" s="12">
        <v>8789562</v>
      </c>
      <c r="E28" s="29">
        <v>0</v>
      </c>
      <c r="F28" s="29"/>
      <c r="G28" s="29"/>
      <c r="H28" s="29"/>
      <c r="I28" s="29"/>
      <c r="J28" s="45"/>
      <c r="K28" s="45"/>
      <c r="L28" s="45"/>
      <c r="M28" s="45"/>
      <c r="N28" s="45"/>
      <c r="O28" s="45"/>
      <c r="P28" s="45"/>
      <c r="Q28" s="29">
        <f t="shared" si="3"/>
        <v>0</v>
      </c>
    </row>
    <row r="29" spans="1:20" s="30" customFormat="1" ht="30" x14ac:dyDescent="0.2">
      <c r="A29" s="4" t="s">
        <v>91</v>
      </c>
      <c r="B29" s="4" t="s">
        <v>92</v>
      </c>
      <c r="C29" s="12">
        <v>10581977</v>
      </c>
      <c r="D29" s="12">
        <v>10581977</v>
      </c>
      <c r="E29" s="29">
        <v>0</v>
      </c>
      <c r="F29" s="29"/>
      <c r="G29" s="29"/>
      <c r="H29" s="12"/>
      <c r="I29" s="12"/>
      <c r="J29" s="45"/>
      <c r="K29" s="45"/>
      <c r="L29" s="45"/>
      <c r="M29" s="45"/>
      <c r="N29" s="29"/>
      <c r="O29" s="45"/>
      <c r="P29" s="29"/>
      <c r="Q29" s="29">
        <f>SUM(E29:P29)</f>
        <v>0</v>
      </c>
    </row>
    <row r="30" spans="1:20" s="30" customFormat="1" x14ac:dyDescent="0.2">
      <c r="A30" s="4" t="s">
        <v>224</v>
      </c>
      <c r="B30" s="4" t="s">
        <v>225</v>
      </c>
      <c r="C30" s="12">
        <v>0</v>
      </c>
      <c r="D30" s="12">
        <v>8000000</v>
      </c>
      <c r="E30" s="29"/>
      <c r="F30" s="29"/>
      <c r="G30" s="29"/>
      <c r="H30" s="12"/>
      <c r="I30" s="12"/>
      <c r="J30" s="45"/>
      <c r="K30" s="45"/>
      <c r="L30" s="45"/>
      <c r="M30" s="45"/>
      <c r="N30" s="29"/>
      <c r="O30" s="45"/>
      <c r="P30" s="29"/>
      <c r="Q30" s="29"/>
    </row>
    <row r="31" spans="1:20" s="30" customFormat="1" x14ac:dyDescent="0.2">
      <c r="A31" s="4" t="s">
        <v>120</v>
      </c>
      <c r="B31" s="4" t="s">
        <v>122</v>
      </c>
      <c r="C31" s="12">
        <v>0</v>
      </c>
      <c r="D31" s="12">
        <v>0</v>
      </c>
      <c r="E31" s="12">
        <v>0</v>
      </c>
      <c r="F31" s="12"/>
      <c r="G31" s="12"/>
      <c r="H31" s="12"/>
      <c r="I31" s="12"/>
      <c r="J31" s="45"/>
      <c r="K31" s="45"/>
      <c r="L31" s="45"/>
      <c r="M31" s="45"/>
      <c r="N31" s="45"/>
      <c r="O31" s="45"/>
      <c r="P31" s="45"/>
      <c r="Q31" s="29">
        <v>0</v>
      </c>
    </row>
    <row r="32" spans="1:20" s="30" customFormat="1" x14ac:dyDescent="0.2">
      <c r="A32" s="4" t="s">
        <v>121</v>
      </c>
      <c r="B32" s="4" t="s">
        <v>123</v>
      </c>
      <c r="C32" s="12">
        <v>0</v>
      </c>
      <c r="D32" s="12">
        <v>0</v>
      </c>
      <c r="E32" s="12">
        <v>0</v>
      </c>
      <c r="F32" s="12"/>
      <c r="G32" s="12"/>
      <c r="H32" s="12"/>
      <c r="I32" s="12"/>
      <c r="J32" s="45"/>
      <c r="K32" s="45"/>
      <c r="L32" s="45"/>
      <c r="M32" s="45"/>
      <c r="N32" s="45"/>
      <c r="O32" s="45"/>
      <c r="P32" s="45"/>
      <c r="Q32" s="29">
        <v>0</v>
      </c>
    </row>
    <row r="33" spans="1:17" s="30" customFormat="1" x14ac:dyDescent="0.2">
      <c r="A33" s="4" t="s">
        <v>27</v>
      </c>
      <c r="B33" s="4" t="s">
        <v>28</v>
      </c>
      <c r="C33" s="12">
        <f>SUM(C34:C37)</f>
        <v>19575633</v>
      </c>
      <c r="D33" s="12">
        <f>SUM(D34:D37)</f>
        <v>19575633</v>
      </c>
      <c r="E33" s="12">
        <f t="shared" ref="E33" si="4">SUM(E34:E37)</f>
        <v>1322569.01</v>
      </c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29">
        <f>SUM(E33:P33)</f>
        <v>1322569.01</v>
      </c>
    </row>
    <row r="34" spans="1:17" s="30" customFormat="1" x14ac:dyDescent="0.2">
      <c r="A34" s="4" t="s">
        <v>30</v>
      </c>
      <c r="B34" s="4" t="s">
        <v>29</v>
      </c>
      <c r="C34" s="12">
        <v>9003146</v>
      </c>
      <c r="D34" s="12">
        <v>9003146</v>
      </c>
      <c r="E34" s="29">
        <v>609469.02</v>
      </c>
      <c r="F34" s="29"/>
      <c r="G34" s="29"/>
      <c r="H34" s="29"/>
      <c r="I34" s="29"/>
      <c r="J34" s="29"/>
      <c r="K34" s="29"/>
      <c r="L34" s="29"/>
      <c r="M34" s="29"/>
      <c r="N34" s="29"/>
      <c r="O34" s="29"/>
      <c r="P34" s="29"/>
      <c r="Q34" s="29">
        <f t="shared" ref="Q34:Q79" si="5">SUM(E34:P34)</f>
        <v>609469.02</v>
      </c>
    </row>
    <row r="35" spans="1:17" s="30" customFormat="1" x14ac:dyDescent="0.2">
      <c r="A35" s="4" t="s">
        <v>32</v>
      </c>
      <c r="B35" s="4" t="s">
        <v>31</v>
      </c>
      <c r="C35" s="12">
        <v>9015844</v>
      </c>
      <c r="D35" s="12">
        <v>9015844</v>
      </c>
      <c r="E35" s="29">
        <v>618806.19999999995</v>
      </c>
      <c r="F35" s="29"/>
      <c r="G35" s="29"/>
      <c r="H35" s="29"/>
      <c r="I35" s="29"/>
      <c r="J35" s="29"/>
      <c r="K35" s="29"/>
      <c r="L35" s="29"/>
      <c r="M35" s="29"/>
      <c r="N35" s="29"/>
      <c r="O35" s="29"/>
      <c r="P35" s="29"/>
      <c r="Q35" s="29">
        <f t="shared" si="5"/>
        <v>618806.19999999995</v>
      </c>
    </row>
    <row r="36" spans="1:17" s="30" customFormat="1" x14ac:dyDescent="0.2">
      <c r="A36" s="4" t="s">
        <v>34</v>
      </c>
      <c r="B36" s="4" t="s">
        <v>33</v>
      </c>
      <c r="C36" s="12">
        <v>1523805</v>
      </c>
      <c r="D36" s="12">
        <v>1523805</v>
      </c>
      <c r="E36" s="29">
        <v>92071.73</v>
      </c>
      <c r="F36" s="29"/>
      <c r="G36" s="29"/>
      <c r="H36" s="29"/>
      <c r="I36" s="29"/>
      <c r="J36" s="29"/>
      <c r="K36" s="29"/>
      <c r="L36" s="29"/>
      <c r="M36" s="29"/>
      <c r="N36" s="29"/>
      <c r="O36" s="29"/>
      <c r="P36" s="29"/>
      <c r="Q36" s="29">
        <f>SUM(E36:P36)</f>
        <v>92071.73</v>
      </c>
    </row>
    <row r="37" spans="1:17" s="30" customFormat="1" ht="30" x14ac:dyDescent="0.2">
      <c r="A37" s="4" t="s">
        <v>36</v>
      </c>
      <c r="B37" s="4" t="s">
        <v>35</v>
      </c>
      <c r="C37" s="12">
        <v>32838</v>
      </c>
      <c r="D37" s="12">
        <v>32838</v>
      </c>
      <c r="E37" s="29">
        <v>2222.06</v>
      </c>
      <c r="F37" s="29"/>
      <c r="G37" s="29"/>
      <c r="H37" s="29"/>
      <c r="I37" s="29"/>
      <c r="J37" s="29"/>
      <c r="K37" s="29"/>
      <c r="L37" s="29"/>
      <c r="M37" s="29"/>
      <c r="N37" s="29"/>
      <c r="O37" s="29"/>
      <c r="P37" s="29"/>
      <c r="Q37" s="29">
        <f t="shared" si="5"/>
        <v>2222.06</v>
      </c>
    </row>
    <row r="38" spans="1:17" s="27" customFormat="1" x14ac:dyDescent="0.2">
      <c r="A38" s="42">
        <v>2.2000000000000002</v>
      </c>
      <c r="B38" s="43" t="s">
        <v>37</v>
      </c>
      <c r="C38" s="44">
        <f>+C39+C50</f>
        <v>472555181</v>
      </c>
      <c r="D38" s="44">
        <f>+D39+D50</f>
        <v>472555181</v>
      </c>
      <c r="E38" s="44">
        <f t="shared" ref="E38:I38" si="6">+E39</f>
        <v>424873.2</v>
      </c>
      <c r="F38" s="44">
        <f t="shared" si="6"/>
        <v>0</v>
      </c>
      <c r="G38" s="44">
        <f t="shared" si="6"/>
        <v>0</v>
      </c>
      <c r="H38" s="44">
        <f t="shared" si="6"/>
        <v>0</v>
      </c>
      <c r="I38" s="44">
        <f t="shared" si="6"/>
        <v>0</v>
      </c>
      <c r="J38" s="44">
        <f>+J39</f>
        <v>0</v>
      </c>
      <c r="K38" s="44">
        <f>+K39</f>
        <v>0</v>
      </c>
      <c r="L38" s="44">
        <f t="shared" ref="L38:P38" si="7">+L39</f>
        <v>0</v>
      </c>
      <c r="M38" s="44">
        <f>+M39</f>
        <v>0</v>
      </c>
      <c r="N38" s="44">
        <f t="shared" si="7"/>
        <v>0</v>
      </c>
      <c r="O38" s="44">
        <f>+O39</f>
        <v>0</v>
      </c>
      <c r="P38" s="44">
        <f t="shared" si="7"/>
        <v>0</v>
      </c>
      <c r="Q38" s="36">
        <f t="shared" ref="Q38:Q41" si="8">SUM(E38:P38)</f>
        <v>424873.2</v>
      </c>
    </row>
    <row r="39" spans="1:17" s="30" customFormat="1" x14ac:dyDescent="0.2">
      <c r="A39" s="4" t="s">
        <v>38</v>
      </c>
      <c r="B39" s="4" t="s">
        <v>39</v>
      </c>
      <c r="C39" s="12">
        <f t="shared" ref="C39:E39" si="9">SUM(C40:C45)</f>
        <v>7256705</v>
      </c>
      <c r="D39" s="12">
        <f t="shared" si="9"/>
        <v>7256705</v>
      </c>
      <c r="E39" s="12">
        <f t="shared" si="9"/>
        <v>424873.2</v>
      </c>
      <c r="F39" s="12"/>
      <c r="G39" s="12"/>
      <c r="H39" s="12"/>
      <c r="I39" s="12"/>
      <c r="J39" s="12"/>
      <c r="K39" s="12"/>
      <c r="L39" s="12"/>
      <c r="M39" s="12"/>
      <c r="N39" s="12"/>
      <c r="O39" s="12"/>
      <c r="P39" s="12"/>
      <c r="Q39" s="29">
        <f t="shared" si="8"/>
        <v>424873.2</v>
      </c>
    </row>
    <row r="40" spans="1:17" s="30" customFormat="1" ht="15" customHeight="1" x14ac:dyDescent="0.2">
      <c r="A40" s="4" t="s">
        <v>67</v>
      </c>
      <c r="B40" s="4" t="s">
        <v>66</v>
      </c>
      <c r="C40" s="12">
        <v>3375</v>
      </c>
      <c r="D40" s="12">
        <v>3375</v>
      </c>
      <c r="E40" s="29">
        <v>146.72999999999999</v>
      </c>
      <c r="F40" s="29"/>
      <c r="G40" s="29"/>
      <c r="H40" s="29"/>
      <c r="I40" s="29"/>
      <c r="J40" s="29"/>
      <c r="K40" s="29"/>
      <c r="L40" s="29"/>
      <c r="M40" s="29"/>
      <c r="N40" s="29"/>
      <c r="O40" s="29"/>
      <c r="P40" s="45"/>
      <c r="Q40" s="29">
        <f t="shared" si="8"/>
        <v>146.72999999999999</v>
      </c>
    </row>
    <row r="41" spans="1:17" s="30" customFormat="1" x14ac:dyDescent="0.2">
      <c r="A41" s="4" t="s">
        <v>41</v>
      </c>
      <c r="B41" s="4" t="s">
        <v>40</v>
      </c>
      <c r="C41" s="12">
        <v>2857284</v>
      </c>
      <c r="D41" s="12">
        <v>1788868.59</v>
      </c>
      <c r="E41" s="29">
        <v>114976.28</v>
      </c>
      <c r="F41" s="29"/>
      <c r="G41" s="29"/>
      <c r="H41" s="29"/>
      <c r="I41" s="29"/>
      <c r="J41" s="29"/>
      <c r="K41" s="29"/>
      <c r="L41" s="29"/>
      <c r="M41" s="29"/>
      <c r="N41" s="29"/>
      <c r="O41" s="29"/>
      <c r="P41" s="29"/>
      <c r="Q41" s="29">
        <f t="shared" si="8"/>
        <v>114976.28</v>
      </c>
    </row>
    <row r="42" spans="1:17" s="30" customFormat="1" x14ac:dyDescent="0.2">
      <c r="A42" s="4" t="s">
        <v>43</v>
      </c>
      <c r="B42" s="4" t="s">
        <v>42</v>
      </c>
      <c r="C42" s="12">
        <v>2814176</v>
      </c>
      <c r="D42" s="12">
        <v>3353019.29</v>
      </c>
      <c r="E42" s="29">
        <v>306703.19</v>
      </c>
      <c r="F42" s="29"/>
      <c r="G42" s="29"/>
      <c r="H42" s="29"/>
      <c r="I42" s="29"/>
      <c r="J42" s="29"/>
      <c r="K42" s="29"/>
      <c r="L42" s="29"/>
      <c r="M42" s="29"/>
      <c r="N42" s="29"/>
      <c r="O42" s="29"/>
      <c r="P42" s="29"/>
      <c r="Q42" s="29">
        <f t="shared" ref="Q42:Q44" si="10">SUM(E42:P42)</f>
        <v>306703.19</v>
      </c>
    </row>
    <row r="43" spans="1:17" s="30" customFormat="1" x14ac:dyDescent="0.2">
      <c r="A43" s="4" t="s">
        <v>44</v>
      </c>
      <c r="B43" s="4" t="s">
        <v>45</v>
      </c>
      <c r="C43" s="12">
        <v>1487561</v>
      </c>
      <c r="D43" s="12">
        <v>2017133.12</v>
      </c>
      <c r="E43" s="29">
        <v>0</v>
      </c>
      <c r="F43" s="29"/>
      <c r="G43" s="29"/>
      <c r="H43" s="29"/>
      <c r="I43" s="29"/>
      <c r="J43" s="29"/>
      <c r="K43" s="29"/>
      <c r="L43" s="29"/>
      <c r="M43" s="29"/>
      <c r="N43" s="29"/>
      <c r="O43" s="29"/>
      <c r="P43" s="29"/>
      <c r="Q43" s="12">
        <f t="shared" si="10"/>
        <v>0</v>
      </c>
    </row>
    <row r="44" spans="1:17" s="30" customFormat="1" x14ac:dyDescent="0.2">
      <c r="A44" s="4" t="s">
        <v>47</v>
      </c>
      <c r="B44" s="4" t="s">
        <v>46</v>
      </c>
      <c r="C44" s="12">
        <v>56249</v>
      </c>
      <c r="D44" s="12">
        <v>56249</v>
      </c>
      <c r="E44" s="29">
        <v>0</v>
      </c>
      <c r="F44" s="29"/>
      <c r="G44" s="29"/>
      <c r="H44" s="29"/>
      <c r="I44" s="29"/>
      <c r="J44" s="29"/>
      <c r="K44" s="29"/>
      <c r="L44" s="29"/>
      <c r="M44" s="29"/>
      <c r="N44" s="29"/>
      <c r="O44" s="29"/>
      <c r="P44" s="29"/>
      <c r="Q44" s="12">
        <f t="shared" si="10"/>
        <v>0</v>
      </c>
    </row>
    <row r="45" spans="1:17" s="30" customFormat="1" x14ac:dyDescent="0.2">
      <c r="A45" s="4" t="s">
        <v>49</v>
      </c>
      <c r="B45" s="13" t="s">
        <v>48</v>
      </c>
      <c r="C45" s="12">
        <v>38060</v>
      </c>
      <c r="D45" s="12">
        <v>38060</v>
      </c>
      <c r="E45" s="29">
        <v>3047</v>
      </c>
      <c r="F45" s="29"/>
      <c r="G45" s="29"/>
      <c r="H45" s="29"/>
      <c r="I45" s="29"/>
      <c r="J45" s="29"/>
      <c r="K45" s="29"/>
      <c r="L45" s="29"/>
      <c r="M45" s="29"/>
      <c r="N45" s="29"/>
      <c r="O45" s="29"/>
      <c r="P45" s="29"/>
      <c r="Q45" s="29">
        <f>SUM(E45:P45)</f>
        <v>3047</v>
      </c>
    </row>
    <row r="46" spans="1:17" s="30" customFormat="1" ht="30" x14ac:dyDescent="0.2">
      <c r="A46" s="4" t="s">
        <v>124</v>
      </c>
      <c r="B46" s="4" t="s">
        <v>132</v>
      </c>
      <c r="C46" s="12">
        <v>0</v>
      </c>
      <c r="D46" s="12">
        <v>0</v>
      </c>
      <c r="E46" s="12">
        <v>0</v>
      </c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>
        <f t="shared" ref="Q46:Q55" si="11">SUM(E46:P46)</f>
        <v>0</v>
      </c>
    </row>
    <row r="47" spans="1:17" s="30" customFormat="1" x14ac:dyDescent="0.2">
      <c r="A47" s="4" t="s">
        <v>125</v>
      </c>
      <c r="B47" s="4" t="s">
        <v>133</v>
      </c>
      <c r="C47" s="12">
        <v>0</v>
      </c>
      <c r="D47" s="12">
        <v>0</v>
      </c>
      <c r="E47" s="12">
        <v>0</v>
      </c>
      <c r="F47" s="12"/>
      <c r="G47" s="12"/>
      <c r="H47" s="12"/>
      <c r="I47" s="12"/>
      <c r="J47" s="12"/>
      <c r="K47" s="12"/>
      <c r="L47" s="12"/>
      <c r="M47" s="12"/>
      <c r="N47" s="12"/>
      <c r="O47" s="12"/>
      <c r="P47" s="12"/>
      <c r="Q47" s="12">
        <f t="shared" si="11"/>
        <v>0</v>
      </c>
    </row>
    <row r="48" spans="1:17" s="30" customFormat="1" x14ac:dyDescent="0.2">
      <c r="A48" s="4" t="s">
        <v>126</v>
      </c>
      <c r="B48" s="4" t="s">
        <v>134</v>
      </c>
      <c r="C48" s="12">
        <v>0</v>
      </c>
      <c r="D48" s="12">
        <v>0</v>
      </c>
      <c r="E48" s="12">
        <v>0</v>
      </c>
      <c r="F48" s="12"/>
      <c r="G48" s="12"/>
      <c r="H48" s="12"/>
      <c r="I48" s="12"/>
      <c r="J48" s="12"/>
      <c r="K48" s="12"/>
      <c r="L48" s="12"/>
      <c r="M48" s="12"/>
      <c r="N48" s="12"/>
      <c r="O48" s="12"/>
      <c r="P48" s="12"/>
      <c r="Q48" s="12">
        <f t="shared" si="11"/>
        <v>0</v>
      </c>
    </row>
    <row r="49" spans="1:17" s="30" customFormat="1" x14ac:dyDescent="0.2">
      <c r="A49" s="4" t="s">
        <v>127</v>
      </c>
      <c r="B49" s="4" t="s">
        <v>135</v>
      </c>
      <c r="C49" s="12">
        <v>0</v>
      </c>
      <c r="D49" s="12">
        <v>0</v>
      </c>
      <c r="E49" s="12">
        <v>0</v>
      </c>
      <c r="F49" s="12"/>
      <c r="G49" s="12"/>
      <c r="H49" s="12"/>
      <c r="I49" s="12"/>
      <c r="J49" s="12"/>
      <c r="K49" s="12"/>
      <c r="L49" s="12"/>
      <c r="M49" s="12"/>
      <c r="N49" s="12"/>
      <c r="O49" s="12"/>
      <c r="P49" s="12"/>
      <c r="Q49" s="12">
        <f t="shared" si="11"/>
        <v>0</v>
      </c>
    </row>
    <row r="50" spans="1:17" s="30" customFormat="1" x14ac:dyDescent="0.2">
      <c r="A50" s="4" t="s">
        <v>128</v>
      </c>
      <c r="B50" s="4" t="s">
        <v>136</v>
      </c>
      <c r="C50" s="12">
        <f>+C51</f>
        <v>465298476</v>
      </c>
      <c r="D50" s="12">
        <f>+D51</f>
        <v>465298476</v>
      </c>
      <c r="E50" s="12">
        <v>0</v>
      </c>
      <c r="F50" s="12"/>
      <c r="G50" s="12"/>
      <c r="H50" s="12"/>
      <c r="I50" s="12"/>
      <c r="J50" s="12"/>
      <c r="K50" s="12"/>
      <c r="L50" s="12"/>
      <c r="M50" s="12"/>
      <c r="N50" s="12"/>
      <c r="O50" s="12"/>
      <c r="P50" s="12"/>
      <c r="Q50" s="12">
        <f t="shared" si="11"/>
        <v>0</v>
      </c>
    </row>
    <row r="51" spans="1:17" s="30" customFormat="1" x14ac:dyDescent="0.2">
      <c r="A51" s="4" t="s">
        <v>222</v>
      </c>
      <c r="B51" s="4" t="s">
        <v>223</v>
      </c>
      <c r="C51" s="12">
        <v>465298476</v>
      </c>
      <c r="D51" s="12">
        <v>465298476</v>
      </c>
      <c r="E51" s="12"/>
      <c r="F51" s="12"/>
      <c r="G51" s="12"/>
      <c r="H51" s="12"/>
      <c r="I51" s="12"/>
      <c r="J51" s="12"/>
      <c r="K51" s="12"/>
      <c r="L51" s="12"/>
      <c r="M51" s="12"/>
      <c r="N51" s="12"/>
      <c r="O51" s="12"/>
      <c r="P51" s="12"/>
      <c r="Q51" s="12"/>
    </row>
    <row r="52" spans="1:17" s="30" customFormat="1" ht="45" x14ac:dyDescent="0.2">
      <c r="A52" s="4" t="s">
        <v>129</v>
      </c>
      <c r="B52" s="4" t="s">
        <v>137</v>
      </c>
      <c r="C52" s="12">
        <v>0</v>
      </c>
      <c r="D52" s="12">
        <v>0</v>
      </c>
      <c r="E52" s="12">
        <v>0</v>
      </c>
      <c r="F52" s="12"/>
      <c r="G52" s="12"/>
      <c r="H52" s="12"/>
      <c r="I52" s="12"/>
      <c r="J52" s="12"/>
      <c r="K52" s="12"/>
      <c r="L52" s="12"/>
      <c r="M52" s="12"/>
      <c r="N52" s="12"/>
      <c r="O52" s="12"/>
      <c r="P52" s="12"/>
      <c r="Q52" s="12">
        <f t="shared" si="11"/>
        <v>0</v>
      </c>
    </row>
    <row r="53" spans="1:17" s="30" customFormat="1" ht="30" x14ac:dyDescent="0.2">
      <c r="A53" s="4" t="s">
        <v>130</v>
      </c>
      <c r="B53" s="4" t="s">
        <v>138</v>
      </c>
      <c r="C53" s="12">
        <v>0</v>
      </c>
      <c r="D53" s="12">
        <v>0</v>
      </c>
      <c r="E53" s="12">
        <v>0</v>
      </c>
      <c r="F53" s="12"/>
      <c r="G53" s="12"/>
      <c r="H53" s="12"/>
      <c r="I53" s="12"/>
      <c r="J53" s="12"/>
      <c r="K53" s="12"/>
      <c r="L53" s="12"/>
      <c r="M53" s="12"/>
      <c r="N53" s="12"/>
      <c r="O53" s="12"/>
      <c r="P53" s="12"/>
      <c r="Q53" s="12">
        <f t="shared" si="11"/>
        <v>0</v>
      </c>
    </row>
    <row r="54" spans="1:17" s="30" customFormat="1" x14ac:dyDescent="0.2">
      <c r="A54" s="4" t="s">
        <v>131</v>
      </c>
      <c r="B54" s="4" t="s">
        <v>139</v>
      </c>
      <c r="C54" s="12">
        <v>0</v>
      </c>
      <c r="D54" s="12">
        <v>0</v>
      </c>
      <c r="E54" s="12">
        <v>0</v>
      </c>
      <c r="F54" s="12"/>
      <c r="G54" s="12"/>
      <c r="H54" s="12"/>
      <c r="I54" s="12"/>
      <c r="J54" s="12"/>
      <c r="K54" s="12"/>
      <c r="L54" s="12"/>
      <c r="M54" s="12"/>
      <c r="N54" s="12"/>
      <c r="O54" s="12"/>
      <c r="P54" s="12"/>
      <c r="Q54" s="12">
        <f t="shared" si="11"/>
        <v>0</v>
      </c>
    </row>
    <row r="55" spans="1:17" s="27" customFormat="1" x14ac:dyDescent="0.2">
      <c r="A55" s="42">
        <v>2.2999999999999998</v>
      </c>
      <c r="B55" s="43" t="s">
        <v>50</v>
      </c>
      <c r="C55" s="44">
        <f>+C64+C60+C67+C57</f>
        <v>16535000</v>
      </c>
      <c r="D55" s="44">
        <f>+D64+D60+D67+D57</f>
        <v>12256000</v>
      </c>
      <c r="E55" s="44">
        <f t="shared" ref="E55:P55" si="12">+E64+E60+E67+E57</f>
        <v>0</v>
      </c>
      <c r="F55" s="44">
        <f t="shared" si="12"/>
        <v>0</v>
      </c>
      <c r="G55" s="44">
        <f>+G64+G60+G67+G57</f>
        <v>0</v>
      </c>
      <c r="H55" s="44">
        <f t="shared" si="12"/>
        <v>0</v>
      </c>
      <c r="I55" s="44">
        <f>+I64+I60+I67+I57</f>
        <v>0</v>
      </c>
      <c r="J55" s="44">
        <f>+J64+J60+J67+J57</f>
        <v>0</v>
      </c>
      <c r="K55" s="44">
        <f>+K64+K60+K67+K57</f>
        <v>0</v>
      </c>
      <c r="L55" s="44">
        <f>+L64+L60+L67+L57</f>
        <v>0</v>
      </c>
      <c r="M55" s="44">
        <f t="shared" si="12"/>
        <v>0</v>
      </c>
      <c r="N55" s="44">
        <f>+N64+N60+N67+N57</f>
        <v>0</v>
      </c>
      <c r="O55" s="44">
        <f t="shared" si="12"/>
        <v>0</v>
      </c>
      <c r="P55" s="44">
        <f t="shared" si="12"/>
        <v>0</v>
      </c>
      <c r="Q55" s="36">
        <f t="shared" si="11"/>
        <v>0</v>
      </c>
    </row>
    <row r="56" spans="1:17" s="30" customFormat="1" ht="30" x14ac:dyDescent="0.2">
      <c r="A56" s="4" t="s">
        <v>140</v>
      </c>
      <c r="B56" s="4" t="s">
        <v>141</v>
      </c>
      <c r="C56" s="12">
        <v>0</v>
      </c>
      <c r="D56" s="12">
        <v>0</v>
      </c>
      <c r="E56" s="29">
        <v>0</v>
      </c>
      <c r="F56" s="29"/>
      <c r="G56" s="29"/>
      <c r="H56" s="29"/>
      <c r="I56" s="29"/>
      <c r="J56" s="29"/>
      <c r="K56" s="12"/>
      <c r="L56" s="12"/>
      <c r="M56" s="12"/>
      <c r="N56" s="12"/>
      <c r="O56" s="12"/>
      <c r="P56" s="12"/>
      <c r="Q56" s="12">
        <f>SUM(E56:P56)</f>
        <v>0</v>
      </c>
    </row>
    <row r="57" spans="1:17" s="30" customFormat="1" x14ac:dyDescent="0.2">
      <c r="A57" s="4" t="s">
        <v>69</v>
      </c>
      <c r="B57" s="4" t="s">
        <v>68</v>
      </c>
      <c r="C57" s="12">
        <f>+C58</f>
        <v>900000</v>
      </c>
      <c r="D57" s="12">
        <f>+D58</f>
        <v>22000</v>
      </c>
      <c r="E57" s="29">
        <v>0</v>
      </c>
      <c r="F57" s="29"/>
      <c r="G57" s="29"/>
      <c r="H57" s="29"/>
      <c r="I57" s="29"/>
      <c r="J57" s="12"/>
      <c r="K57" s="12"/>
      <c r="L57" s="12"/>
      <c r="M57" s="12"/>
      <c r="N57" s="12"/>
      <c r="O57" s="12"/>
      <c r="P57" s="29"/>
      <c r="Q57" s="29">
        <f>SUM(E57:P57)</f>
        <v>0</v>
      </c>
    </row>
    <row r="58" spans="1:17" s="30" customFormat="1" x14ac:dyDescent="0.2">
      <c r="A58" s="4" t="s">
        <v>71</v>
      </c>
      <c r="B58" s="4" t="s">
        <v>70</v>
      </c>
      <c r="C58" s="12">
        <v>900000</v>
      </c>
      <c r="D58" s="12">
        <v>22000</v>
      </c>
      <c r="E58" s="29">
        <v>0</v>
      </c>
      <c r="F58" s="29"/>
      <c r="G58" s="29"/>
      <c r="H58" s="29"/>
      <c r="I58" s="29"/>
      <c r="J58" s="12"/>
      <c r="K58" s="12"/>
      <c r="L58" s="12"/>
      <c r="M58" s="12"/>
      <c r="N58" s="29"/>
      <c r="O58" s="29"/>
      <c r="P58" s="29"/>
      <c r="Q58" s="29">
        <f t="shared" ref="Q58:Q69" si="13">SUM(E58:P58)</f>
        <v>0</v>
      </c>
    </row>
    <row r="59" spans="1:17" s="30" customFormat="1" ht="30" x14ac:dyDescent="0.2">
      <c r="A59" s="4" t="s">
        <v>142</v>
      </c>
      <c r="B59" s="4" t="s">
        <v>143</v>
      </c>
      <c r="C59" s="12">
        <v>0</v>
      </c>
      <c r="D59" s="12">
        <v>0</v>
      </c>
      <c r="E59" s="12">
        <v>0</v>
      </c>
      <c r="F59" s="12"/>
      <c r="G59" s="12"/>
      <c r="H59" s="12"/>
      <c r="I59" s="12"/>
      <c r="J59" s="12"/>
      <c r="K59" s="12"/>
      <c r="L59" s="12"/>
      <c r="M59" s="12"/>
      <c r="N59" s="12"/>
      <c r="O59" s="12"/>
      <c r="P59" s="12"/>
      <c r="Q59" s="12">
        <f t="shared" si="13"/>
        <v>0</v>
      </c>
    </row>
    <row r="60" spans="1:17" s="30" customFormat="1" x14ac:dyDescent="0.2">
      <c r="A60" s="4" t="s">
        <v>73</v>
      </c>
      <c r="B60" s="4" t="s">
        <v>72</v>
      </c>
      <c r="C60" s="12">
        <f>+C61</f>
        <v>2000000</v>
      </c>
      <c r="D60" s="12">
        <f>+D61</f>
        <v>656000</v>
      </c>
      <c r="E60" s="12">
        <f t="shared" ref="E60" si="14">+E61</f>
        <v>0</v>
      </c>
      <c r="F60" s="12"/>
      <c r="G60" s="12"/>
      <c r="H60" s="12"/>
      <c r="I60" s="29"/>
      <c r="J60" s="12"/>
      <c r="K60" s="12"/>
      <c r="L60" s="12"/>
      <c r="M60" s="12"/>
      <c r="N60" s="12"/>
      <c r="O60" s="12"/>
      <c r="P60" s="12"/>
      <c r="Q60" s="29">
        <f>SUM(E60:P60)</f>
        <v>0</v>
      </c>
    </row>
    <row r="61" spans="1:17" s="30" customFormat="1" x14ac:dyDescent="0.2">
      <c r="A61" s="4" t="s">
        <v>75</v>
      </c>
      <c r="B61" s="4" t="s">
        <v>74</v>
      </c>
      <c r="C61" s="12">
        <v>2000000</v>
      </c>
      <c r="D61" s="12">
        <v>656000</v>
      </c>
      <c r="E61" s="29">
        <v>0</v>
      </c>
      <c r="F61" s="29"/>
      <c r="G61" s="29"/>
      <c r="H61" s="29"/>
      <c r="I61" s="29"/>
      <c r="J61" s="12"/>
      <c r="K61" s="12"/>
      <c r="L61" s="12"/>
      <c r="M61" s="12"/>
      <c r="N61" s="12"/>
      <c r="O61" s="12"/>
      <c r="P61" s="29"/>
      <c r="Q61" s="29">
        <f t="shared" si="13"/>
        <v>0</v>
      </c>
    </row>
    <row r="62" spans="1:17" s="30" customFormat="1" x14ac:dyDescent="0.2">
      <c r="A62" s="4" t="s">
        <v>144</v>
      </c>
      <c r="B62" s="4" t="s">
        <v>146</v>
      </c>
      <c r="C62" s="12">
        <v>0</v>
      </c>
      <c r="D62" s="12">
        <v>0</v>
      </c>
      <c r="E62" s="12">
        <v>0</v>
      </c>
      <c r="F62" s="12"/>
      <c r="G62" s="12"/>
      <c r="H62" s="12"/>
      <c r="I62" s="12"/>
      <c r="J62" s="12"/>
      <c r="K62" s="12"/>
      <c r="L62" s="12"/>
      <c r="M62" s="12"/>
      <c r="N62" s="12"/>
      <c r="O62" s="12"/>
      <c r="P62" s="12"/>
      <c r="Q62" s="12">
        <f>SUM(E62:P62)</f>
        <v>0</v>
      </c>
    </row>
    <row r="63" spans="1:17" s="30" customFormat="1" ht="30" x14ac:dyDescent="0.2">
      <c r="A63" s="4" t="s">
        <v>145</v>
      </c>
      <c r="B63" s="4" t="s">
        <v>147</v>
      </c>
      <c r="C63" s="12">
        <v>0</v>
      </c>
      <c r="D63" s="12">
        <v>0</v>
      </c>
      <c r="E63" s="12">
        <v>0</v>
      </c>
      <c r="F63" s="12"/>
      <c r="G63" s="12"/>
      <c r="H63" s="12"/>
      <c r="I63" s="12"/>
      <c r="J63" s="12"/>
      <c r="K63" s="12"/>
      <c r="L63" s="12"/>
      <c r="M63" s="12"/>
      <c r="N63" s="12"/>
      <c r="O63" s="12"/>
      <c r="P63" s="12"/>
      <c r="Q63" s="12">
        <f t="shared" si="13"/>
        <v>0</v>
      </c>
    </row>
    <row r="64" spans="1:17" s="30" customFormat="1" ht="30" x14ac:dyDescent="0.2">
      <c r="A64" s="4" t="s">
        <v>51</v>
      </c>
      <c r="B64" s="4" t="s">
        <v>52</v>
      </c>
      <c r="C64" s="12">
        <f>+C65</f>
        <v>9300000</v>
      </c>
      <c r="D64" s="12">
        <f>+D65</f>
        <v>9300000</v>
      </c>
      <c r="E64" s="12">
        <v>0</v>
      </c>
      <c r="F64" s="12"/>
      <c r="G64" s="12"/>
      <c r="H64" s="12"/>
      <c r="I64" s="12"/>
      <c r="J64" s="12"/>
      <c r="K64" s="12"/>
      <c r="L64" s="12"/>
      <c r="M64" s="12"/>
      <c r="N64" s="12"/>
      <c r="O64" s="12"/>
      <c r="P64" s="12"/>
      <c r="Q64" s="29">
        <f>SUM(E64:P64)</f>
        <v>0</v>
      </c>
    </row>
    <row r="65" spans="1:18" s="30" customFormat="1" x14ac:dyDescent="0.2">
      <c r="A65" s="4" t="s">
        <v>53</v>
      </c>
      <c r="B65" s="4" t="s">
        <v>54</v>
      </c>
      <c r="C65" s="12">
        <v>9300000</v>
      </c>
      <c r="D65" s="12">
        <v>9300000</v>
      </c>
      <c r="E65" s="29">
        <v>0</v>
      </c>
      <c r="F65" s="29"/>
      <c r="G65" s="45"/>
      <c r="H65" s="29"/>
      <c r="I65" s="29"/>
      <c r="J65" s="29"/>
      <c r="K65" s="29"/>
      <c r="L65" s="29"/>
      <c r="M65" s="29"/>
      <c r="N65" s="29"/>
      <c r="O65" s="29"/>
      <c r="P65" s="29"/>
      <c r="Q65" s="29">
        <f>SUM(E65:P65)</f>
        <v>0</v>
      </c>
    </row>
    <row r="66" spans="1:18" s="30" customFormat="1" ht="45" x14ac:dyDescent="0.2">
      <c r="A66" s="4" t="s">
        <v>148</v>
      </c>
      <c r="B66" s="4" t="s">
        <v>149</v>
      </c>
      <c r="C66" s="12">
        <v>0</v>
      </c>
      <c r="D66" s="12">
        <v>0</v>
      </c>
      <c r="E66" s="29">
        <v>0</v>
      </c>
      <c r="F66" s="29"/>
      <c r="G66" s="45"/>
      <c r="H66" s="29"/>
      <c r="I66" s="29"/>
      <c r="J66" s="29"/>
      <c r="K66" s="29"/>
      <c r="L66" s="29"/>
      <c r="M66" s="29"/>
      <c r="N66" s="12"/>
      <c r="O66" s="12"/>
      <c r="P66" s="12"/>
      <c r="Q66" s="12">
        <f>SUM(E66:P66)</f>
        <v>0</v>
      </c>
      <c r="R66" s="31"/>
    </row>
    <row r="67" spans="1:18" s="30" customFormat="1" x14ac:dyDescent="0.2">
      <c r="A67" s="4" t="s">
        <v>76</v>
      </c>
      <c r="B67" s="4" t="s">
        <v>77</v>
      </c>
      <c r="C67" s="12">
        <f>SUM(C68:C69)</f>
        <v>4335000</v>
      </c>
      <c r="D67" s="12">
        <f>SUM(D68:D69)</f>
        <v>2278000</v>
      </c>
      <c r="E67" s="12">
        <f t="shared" ref="E67" si="15">SUM(E68:E69)</f>
        <v>0</v>
      </c>
      <c r="F67" s="12"/>
      <c r="G67" s="50"/>
      <c r="H67" s="12"/>
      <c r="I67" s="12"/>
      <c r="J67" s="12"/>
      <c r="K67" s="12"/>
      <c r="L67" s="12"/>
      <c r="M67" s="12"/>
      <c r="N67" s="12"/>
      <c r="O67" s="12"/>
      <c r="P67" s="12"/>
      <c r="Q67" s="29">
        <f>SUM(E67:P67)</f>
        <v>0</v>
      </c>
    </row>
    <row r="68" spans="1:18" s="30" customFormat="1" x14ac:dyDescent="0.2">
      <c r="A68" s="4" t="s">
        <v>93</v>
      </c>
      <c r="B68" s="4" t="s">
        <v>94</v>
      </c>
      <c r="C68" s="12">
        <v>660000</v>
      </c>
      <c r="D68" s="12">
        <v>660000</v>
      </c>
      <c r="E68" s="29">
        <v>0</v>
      </c>
      <c r="F68" s="45"/>
      <c r="G68" s="45"/>
      <c r="H68" s="29"/>
      <c r="I68" s="29"/>
      <c r="J68" s="29"/>
      <c r="K68" s="29"/>
      <c r="L68" s="29"/>
      <c r="M68" s="29"/>
      <c r="N68" s="29"/>
      <c r="O68" s="29"/>
      <c r="P68" s="29"/>
      <c r="Q68" s="29">
        <v>0</v>
      </c>
    </row>
    <row r="69" spans="1:18" s="30" customFormat="1" ht="30" x14ac:dyDescent="0.2">
      <c r="A69" s="4" t="s">
        <v>79</v>
      </c>
      <c r="B69" s="4" t="s">
        <v>78</v>
      </c>
      <c r="C69" s="12">
        <v>3675000</v>
      </c>
      <c r="D69" s="12">
        <v>1618000</v>
      </c>
      <c r="E69" s="29">
        <v>0</v>
      </c>
      <c r="F69" s="45"/>
      <c r="G69" s="45"/>
      <c r="H69" s="29"/>
      <c r="I69" s="29"/>
      <c r="J69" s="29"/>
      <c r="K69" s="29"/>
      <c r="L69" s="29"/>
      <c r="M69" s="29"/>
      <c r="N69" s="29"/>
      <c r="O69" s="29"/>
      <c r="P69" s="29"/>
      <c r="Q69" s="29">
        <f t="shared" si="13"/>
        <v>0</v>
      </c>
    </row>
    <row r="70" spans="1:18" s="27" customFormat="1" x14ac:dyDescent="0.2">
      <c r="A70" s="42">
        <v>2.4</v>
      </c>
      <c r="B70" s="43" t="s">
        <v>55</v>
      </c>
      <c r="C70" s="44">
        <f>+C71+C74+C75+C76+C77+C78+C79</f>
        <v>17051944204</v>
      </c>
      <c r="D70" s="44">
        <f>+D71+D74+D75+D76+D77+D78+D79</f>
        <v>17043944204</v>
      </c>
      <c r="E70" s="44">
        <f t="shared" ref="E70:I70" si="16">+E71+E74+E75+E76+E77+E78+E79</f>
        <v>1277928868.0899999</v>
      </c>
      <c r="F70" s="44">
        <f t="shared" si="16"/>
        <v>0</v>
      </c>
      <c r="G70" s="44">
        <f t="shared" si="16"/>
        <v>0</v>
      </c>
      <c r="H70" s="44">
        <f t="shared" si="16"/>
        <v>0</v>
      </c>
      <c r="I70" s="44">
        <f t="shared" si="16"/>
        <v>0</v>
      </c>
      <c r="J70" s="44">
        <f>+J71+J74+J75+J76+J77+J78+J79</f>
        <v>0</v>
      </c>
      <c r="K70" s="44">
        <f>+K71+K74+K75+K76+K77+K78+K79</f>
        <v>0</v>
      </c>
      <c r="L70" s="44">
        <f t="shared" ref="L70:P70" si="17">+L71+L74+L75+L76+L77+L78+L79</f>
        <v>0</v>
      </c>
      <c r="M70" s="44">
        <f t="shared" si="17"/>
        <v>0</v>
      </c>
      <c r="N70" s="44">
        <f t="shared" si="17"/>
        <v>0</v>
      </c>
      <c r="O70" s="44">
        <f t="shared" si="17"/>
        <v>0</v>
      </c>
      <c r="P70" s="44">
        <f t="shared" si="17"/>
        <v>0</v>
      </c>
      <c r="Q70" s="36">
        <f>SUM(E70:P70)</f>
        <v>1277928868.0899999</v>
      </c>
      <c r="R70" s="28"/>
    </row>
    <row r="71" spans="1:18" s="30" customFormat="1" ht="30" x14ac:dyDescent="0.2">
      <c r="A71" s="4" t="s">
        <v>56</v>
      </c>
      <c r="B71" s="4" t="s">
        <v>57</v>
      </c>
      <c r="C71" s="12">
        <f t="shared" ref="C71:E71" si="18">SUM(C72:C73)</f>
        <v>17051944204</v>
      </c>
      <c r="D71" s="12">
        <f t="shared" si="18"/>
        <v>17043944204</v>
      </c>
      <c r="E71" s="12">
        <f t="shared" si="18"/>
        <v>1277928868.0899999</v>
      </c>
      <c r="F71" s="12"/>
      <c r="G71" s="12"/>
      <c r="H71" s="12"/>
      <c r="I71" s="12"/>
      <c r="J71" s="12"/>
      <c r="K71" s="12"/>
      <c r="L71" s="12"/>
      <c r="M71" s="12"/>
      <c r="N71" s="12"/>
      <c r="O71" s="12"/>
      <c r="P71" s="12"/>
      <c r="Q71" s="29">
        <f>SUM(E71:P71)</f>
        <v>1277928868.0899999</v>
      </c>
    </row>
    <row r="72" spans="1:18" s="30" customFormat="1" x14ac:dyDescent="0.2">
      <c r="A72" s="4" t="s">
        <v>89</v>
      </c>
      <c r="B72" s="4" t="s">
        <v>90</v>
      </c>
      <c r="C72" s="12">
        <v>91588114</v>
      </c>
      <c r="D72" s="12">
        <v>91588114</v>
      </c>
      <c r="E72" s="29">
        <v>6940255.5599999996</v>
      </c>
      <c r="F72" s="29"/>
      <c r="G72" s="29"/>
      <c r="H72" s="29"/>
      <c r="I72" s="29"/>
      <c r="J72" s="29"/>
      <c r="K72" s="29"/>
      <c r="L72" s="29"/>
      <c r="M72" s="29"/>
      <c r="N72" s="29"/>
      <c r="O72" s="29"/>
      <c r="P72" s="29"/>
      <c r="Q72" s="29">
        <f t="shared" si="5"/>
        <v>6940255.5599999996</v>
      </c>
    </row>
    <row r="73" spans="1:18" s="30" customFormat="1" x14ac:dyDescent="0.2">
      <c r="A73" s="4" t="s">
        <v>58</v>
      </c>
      <c r="B73" s="4" t="s">
        <v>59</v>
      </c>
      <c r="C73" s="12">
        <v>16960356090</v>
      </c>
      <c r="D73" s="12">
        <v>16952356090</v>
      </c>
      <c r="E73" s="29">
        <v>1270988612.53</v>
      </c>
      <c r="F73" s="29"/>
      <c r="G73" s="29"/>
      <c r="H73" s="29"/>
      <c r="I73" s="29"/>
      <c r="J73" s="29"/>
      <c r="K73" s="29"/>
      <c r="L73" s="29"/>
      <c r="M73" s="29"/>
      <c r="N73" s="29"/>
      <c r="O73" s="29"/>
      <c r="P73" s="29"/>
      <c r="Q73" s="29">
        <f t="shared" si="5"/>
        <v>1270988612.53</v>
      </c>
    </row>
    <row r="74" spans="1:18" s="30" customFormat="1" ht="30" x14ac:dyDescent="0.2">
      <c r="A74" s="4" t="s">
        <v>150</v>
      </c>
      <c r="B74" s="4" t="s">
        <v>156</v>
      </c>
      <c r="C74" s="12">
        <v>0</v>
      </c>
      <c r="D74" s="12">
        <v>0</v>
      </c>
      <c r="E74" s="12">
        <v>0</v>
      </c>
      <c r="F74" s="12"/>
      <c r="G74" s="12"/>
      <c r="H74" s="12"/>
      <c r="I74" s="12"/>
      <c r="J74" s="12"/>
      <c r="K74" s="12"/>
      <c r="L74" s="12"/>
      <c r="M74" s="12"/>
      <c r="N74" s="12"/>
      <c r="O74" s="12"/>
      <c r="P74" s="12"/>
      <c r="Q74" s="12">
        <f>SUM(E74:P74)</f>
        <v>0</v>
      </c>
    </row>
    <row r="75" spans="1:18" s="30" customFormat="1" ht="30" x14ac:dyDescent="0.2">
      <c r="A75" s="4" t="s">
        <v>151</v>
      </c>
      <c r="B75" s="4" t="s">
        <v>157</v>
      </c>
      <c r="C75" s="12">
        <v>0</v>
      </c>
      <c r="D75" s="12">
        <v>0</v>
      </c>
      <c r="E75" s="12">
        <v>0</v>
      </c>
      <c r="F75" s="12"/>
      <c r="G75" s="12"/>
      <c r="H75" s="12"/>
      <c r="I75" s="12"/>
      <c r="J75" s="12"/>
      <c r="K75" s="12"/>
      <c r="L75" s="12"/>
      <c r="M75" s="12"/>
      <c r="N75" s="12"/>
      <c r="O75" s="12"/>
      <c r="P75" s="12"/>
      <c r="Q75" s="12">
        <f>SUM(E75:P75)</f>
        <v>0</v>
      </c>
    </row>
    <row r="76" spans="1:18" s="30" customFormat="1" ht="30" x14ac:dyDescent="0.2">
      <c r="A76" s="4" t="s">
        <v>152</v>
      </c>
      <c r="B76" s="4" t="s">
        <v>158</v>
      </c>
      <c r="C76" s="12">
        <v>0</v>
      </c>
      <c r="D76" s="12">
        <v>0</v>
      </c>
      <c r="E76" s="12">
        <v>0</v>
      </c>
      <c r="F76" s="12"/>
      <c r="G76" s="12"/>
      <c r="H76" s="12"/>
      <c r="I76" s="12"/>
      <c r="J76" s="12"/>
      <c r="K76" s="12"/>
      <c r="L76" s="12"/>
      <c r="M76" s="12"/>
      <c r="N76" s="12"/>
      <c r="O76" s="12"/>
      <c r="P76" s="12"/>
      <c r="Q76" s="12">
        <f t="shared" si="5"/>
        <v>0</v>
      </c>
    </row>
    <row r="77" spans="1:18" s="30" customFormat="1" ht="30" x14ac:dyDescent="0.2">
      <c r="A77" s="4" t="s">
        <v>153</v>
      </c>
      <c r="B77" s="4" t="s">
        <v>159</v>
      </c>
      <c r="C77" s="12">
        <v>0</v>
      </c>
      <c r="D77" s="12">
        <v>0</v>
      </c>
      <c r="E77" s="12">
        <v>0</v>
      </c>
      <c r="F77" s="12"/>
      <c r="G77" s="12"/>
      <c r="H77" s="12"/>
      <c r="I77" s="12"/>
      <c r="J77" s="12"/>
      <c r="K77" s="12"/>
      <c r="L77" s="12"/>
      <c r="M77" s="12"/>
      <c r="N77" s="12"/>
      <c r="O77" s="12"/>
      <c r="P77" s="12"/>
      <c r="Q77" s="12">
        <f>SUM(E77:P77)</f>
        <v>0</v>
      </c>
    </row>
    <row r="78" spans="1:18" s="30" customFormat="1" ht="30" x14ac:dyDescent="0.2">
      <c r="A78" s="4" t="s">
        <v>154</v>
      </c>
      <c r="B78" s="4" t="s">
        <v>160</v>
      </c>
      <c r="C78" s="12">
        <v>0</v>
      </c>
      <c r="D78" s="12">
        <v>0</v>
      </c>
      <c r="E78" s="12">
        <v>0</v>
      </c>
      <c r="F78" s="12"/>
      <c r="G78" s="12"/>
      <c r="H78" s="12"/>
      <c r="I78" s="12"/>
      <c r="J78" s="12"/>
      <c r="K78" s="12"/>
      <c r="L78" s="12"/>
      <c r="M78" s="12"/>
      <c r="N78" s="12"/>
      <c r="O78" s="12"/>
      <c r="P78" s="12"/>
      <c r="Q78" s="12">
        <f t="shared" si="5"/>
        <v>0</v>
      </c>
    </row>
    <row r="79" spans="1:18" s="30" customFormat="1" ht="30" x14ac:dyDescent="0.2">
      <c r="A79" s="4" t="s">
        <v>155</v>
      </c>
      <c r="B79" s="4" t="s">
        <v>161</v>
      </c>
      <c r="C79" s="12">
        <v>0</v>
      </c>
      <c r="D79" s="12">
        <v>0</v>
      </c>
      <c r="E79" s="12">
        <v>0</v>
      </c>
      <c r="F79" s="12"/>
      <c r="G79" s="12"/>
      <c r="H79" s="12"/>
      <c r="I79" s="12"/>
      <c r="J79" s="12"/>
      <c r="K79" s="12"/>
      <c r="L79" s="12"/>
      <c r="M79" s="12"/>
      <c r="N79" s="12"/>
      <c r="O79" s="12"/>
      <c r="P79" s="12"/>
      <c r="Q79" s="12">
        <f t="shared" si="5"/>
        <v>0</v>
      </c>
    </row>
    <row r="80" spans="1:18" s="27" customFormat="1" x14ac:dyDescent="0.2">
      <c r="A80" s="42">
        <v>2.5</v>
      </c>
      <c r="B80" s="43" t="s">
        <v>105</v>
      </c>
      <c r="C80" s="44">
        <f>SUM(C81:C87)</f>
        <v>0</v>
      </c>
      <c r="D80" s="44">
        <f t="shared" ref="D80:P80" si="19">SUM(D81:D87)</f>
        <v>0</v>
      </c>
      <c r="E80" s="44">
        <f t="shared" si="19"/>
        <v>0</v>
      </c>
      <c r="F80" s="44">
        <f t="shared" si="19"/>
        <v>0</v>
      </c>
      <c r="G80" s="44">
        <f t="shared" si="19"/>
        <v>0</v>
      </c>
      <c r="H80" s="44">
        <f t="shared" si="19"/>
        <v>0</v>
      </c>
      <c r="I80" s="44">
        <f>SUM(I81:I87)</f>
        <v>0</v>
      </c>
      <c r="J80" s="44">
        <f>SUM(J81:J87)</f>
        <v>0</v>
      </c>
      <c r="K80" s="44">
        <f t="shared" si="19"/>
        <v>0</v>
      </c>
      <c r="L80" s="44">
        <f t="shared" si="19"/>
        <v>0</v>
      </c>
      <c r="M80" s="44">
        <f t="shared" si="19"/>
        <v>0</v>
      </c>
      <c r="N80" s="44">
        <f t="shared" si="19"/>
        <v>0</v>
      </c>
      <c r="O80" s="44">
        <f t="shared" si="19"/>
        <v>0</v>
      </c>
      <c r="P80" s="44">
        <f t="shared" si="19"/>
        <v>0</v>
      </c>
      <c r="Q80" s="44">
        <f>SUM(E80:P80)</f>
        <v>0</v>
      </c>
    </row>
    <row r="81" spans="1:17" s="30" customFormat="1" ht="30" x14ac:dyDescent="0.2">
      <c r="A81" s="4" t="s">
        <v>106</v>
      </c>
      <c r="B81" s="4" t="s">
        <v>113</v>
      </c>
      <c r="C81" s="12">
        <f>+C85</f>
        <v>0</v>
      </c>
      <c r="D81" s="12">
        <v>0</v>
      </c>
      <c r="E81" s="12">
        <v>0</v>
      </c>
      <c r="F81" s="12">
        <v>0</v>
      </c>
      <c r="G81" s="12">
        <v>0</v>
      </c>
      <c r="H81" s="12">
        <v>0</v>
      </c>
      <c r="I81" s="12">
        <v>0</v>
      </c>
      <c r="J81" s="12">
        <v>0</v>
      </c>
      <c r="K81" s="12">
        <v>0</v>
      </c>
      <c r="L81" s="12">
        <v>0</v>
      </c>
      <c r="M81" s="12">
        <v>0</v>
      </c>
      <c r="N81" s="12">
        <v>0</v>
      </c>
      <c r="O81" s="12">
        <v>0</v>
      </c>
      <c r="P81" s="12">
        <v>0</v>
      </c>
      <c r="Q81" s="12">
        <f>SUM(E81:P81)</f>
        <v>0</v>
      </c>
    </row>
    <row r="82" spans="1:17" s="30" customFormat="1" ht="30" x14ac:dyDescent="0.2">
      <c r="A82" s="4" t="s">
        <v>107</v>
      </c>
      <c r="B82" s="4" t="s">
        <v>114</v>
      </c>
      <c r="C82" s="12">
        <f t="shared" ref="C82:C86" si="20">+C86</f>
        <v>0</v>
      </c>
      <c r="D82" s="12">
        <v>0</v>
      </c>
      <c r="E82" s="12">
        <v>0</v>
      </c>
      <c r="F82" s="12">
        <v>0</v>
      </c>
      <c r="G82" s="12">
        <v>0</v>
      </c>
      <c r="H82" s="12">
        <v>0</v>
      </c>
      <c r="I82" s="12">
        <v>0</v>
      </c>
      <c r="J82" s="12">
        <v>0</v>
      </c>
      <c r="K82" s="12">
        <v>0</v>
      </c>
      <c r="L82" s="12">
        <v>0</v>
      </c>
      <c r="M82" s="12">
        <v>0</v>
      </c>
      <c r="N82" s="12">
        <v>0</v>
      </c>
      <c r="O82" s="12">
        <v>0</v>
      </c>
      <c r="P82" s="12">
        <v>0</v>
      </c>
      <c r="Q82" s="12">
        <f t="shared" ref="Q82:Q87" si="21">SUM(E82:P82)</f>
        <v>0</v>
      </c>
    </row>
    <row r="83" spans="1:17" s="30" customFormat="1" ht="30" x14ac:dyDescent="0.2">
      <c r="A83" s="4" t="s">
        <v>108</v>
      </c>
      <c r="B83" s="4" t="s">
        <v>115</v>
      </c>
      <c r="C83" s="12">
        <f t="shared" si="20"/>
        <v>0</v>
      </c>
      <c r="D83" s="12">
        <v>0</v>
      </c>
      <c r="E83" s="12">
        <v>0</v>
      </c>
      <c r="F83" s="12">
        <v>0</v>
      </c>
      <c r="G83" s="12">
        <v>0</v>
      </c>
      <c r="H83" s="12">
        <v>0</v>
      </c>
      <c r="I83" s="12">
        <v>0</v>
      </c>
      <c r="J83" s="12">
        <v>0</v>
      </c>
      <c r="K83" s="12">
        <v>0</v>
      </c>
      <c r="L83" s="12">
        <v>0</v>
      </c>
      <c r="M83" s="12">
        <v>0</v>
      </c>
      <c r="N83" s="12">
        <v>0</v>
      </c>
      <c r="O83" s="12">
        <v>0</v>
      </c>
      <c r="P83" s="12">
        <v>0</v>
      </c>
      <c r="Q83" s="12">
        <f t="shared" si="21"/>
        <v>0</v>
      </c>
    </row>
    <row r="84" spans="1:17" s="30" customFormat="1" ht="30" x14ac:dyDescent="0.2">
      <c r="A84" s="4" t="s">
        <v>109</v>
      </c>
      <c r="B84" s="4" t="s">
        <v>116</v>
      </c>
      <c r="C84" s="12">
        <f t="shared" si="20"/>
        <v>0</v>
      </c>
      <c r="D84" s="12">
        <v>0</v>
      </c>
      <c r="E84" s="12">
        <v>0</v>
      </c>
      <c r="F84" s="12">
        <v>0</v>
      </c>
      <c r="G84" s="12">
        <v>0</v>
      </c>
      <c r="H84" s="12">
        <v>0</v>
      </c>
      <c r="I84" s="12">
        <v>0</v>
      </c>
      <c r="J84" s="12">
        <v>0</v>
      </c>
      <c r="K84" s="12">
        <v>0</v>
      </c>
      <c r="L84" s="12">
        <v>0</v>
      </c>
      <c r="M84" s="12">
        <v>0</v>
      </c>
      <c r="N84" s="12">
        <v>0</v>
      </c>
      <c r="O84" s="12">
        <v>0</v>
      </c>
      <c r="P84" s="12">
        <v>0</v>
      </c>
      <c r="Q84" s="12">
        <f t="shared" si="21"/>
        <v>0</v>
      </c>
    </row>
    <row r="85" spans="1:17" s="30" customFormat="1" ht="30" x14ac:dyDescent="0.2">
      <c r="A85" s="4" t="s">
        <v>110</v>
      </c>
      <c r="B85" s="4" t="s">
        <v>117</v>
      </c>
      <c r="C85" s="12">
        <f t="shared" si="20"/>
        <v>0</v>
      </c>
      <c r="D85" s="12">
        <v>0</v>
      </c>
      <c r="E85" s="12">
        <v>0</v>
      </c>
      <c r="F85" s="12">
        <v>0</v>
      </c>
      <c r="G85" s="12">
        <v>0</v>
      </c>
      <c r="H85" s="12">
        <v>0</v>
      </c>
      <c r="I85" s="12">
        <v>0</v>
      </c>
      <c r="J85" s="12">
        <v>0</v>
      </c>
      <c r="K85" s="12">
        <v>0</v>
      </c>
      <c r="L85" s="12">
        <v>0</v>
      </c>
      <c r="M85" s="12">
        <v>0</v>
      </c>
      <c r="N85" s="12">
        <v>0</v>
      </c>
      <c r="O85" s="12">
        <v>0</v>
      </c>
      <c r="P85" s="12">
        <v>0</v>
      </c>
      <c r="Q85" s="12">
        <f t="shared" si="21"/>
        <v>0</v>
      </c>
    </row>
    <row r="86" spans="1:17" s="30" customFormat="1" ht="30" x14ac:dyDescent="0.2">
      <c r="A86" s="4" t="s">
        <v>111</v>
      </c>
      <c r="B86" s="4" t="s">
        <v>118</v>
      </c>
      <c r="C86" s="12">
        <f t="shared" si="20"/>
        <v>0</v>
      </c>
      <c r="D86" s="12">
        <v>0</v>
      </c>
      <c r="E86" s="12">
        <v>0</v>
      </c>
      <c r="F86" s="12">
        <v>0</v>
      </c>
      <c r="G86" s="12">
        <v>0</v>
      </c>
      <c r="H86" s="12">
        <v>0</v>
      </c>
      <c r="I86" s="12">
        <v>0</v>
      </c>
      <c r="J86" s="12">
        <v>0</v>
      </c>
      <c r="K86" s="12">
        <v>0</v>
      </c>
      <c r="L86" s="12">
        <v>0</v>
      </c>
      <c r="M86" s="12">
        <v>0</v>
      </c>
      <c r="N86" s="12">
        <v>0</v>
      </c>
      <c r="O86" s="12">
        <v>0</v>
      </c>
      <c r="P86" s="12">
        <v>0</v>
      </c>
      <c r="Q86" s="12">
        <f t="shared" si="21"/>
        <v>0</v>
      </c>
    </row>
    <row r="87" spans="1:17" s="30" customFormat="1" ht="30" x14ac:dyDescent="0.2">
      <c r="A87" s="4" t="s">
        <v>112</v>
      </c>
      <c r="B87" s="4" t="s">
        <v>119</v>
      </c>
      <c r="C87" s="12">
        <f>+C92</f>
        <v>0</v>
      </c>
      <c r="D87" s="12">
        <v>0</v>
      </c>
      <c r="E87" s="12">
        <v>0</v>
      </c>
      <c r="F87" s="12">
        <v>0</v>
      </c>
      <c r="G87" s="12">
        <v>0</v>
      </c>
      <c r="H87" s="12">
        <v>0</v>
      </c>
      <c r="I87" s="12">
        <v>0</v>
      </c>
      <c r="J87" s="12">
        <v>0</v>
      </c>
      <c r="K87" s="12">
        <v>0</v>
      </c>
      <c r="L87" s="12">
        <v>0</v>
      </c>
      <c r="M87" s="12">
        <v>0</v>
      </c>
      <c r="N87" s="12">
        <v>0</v>
      </c>
      <c r="O87" s="12">
        <v>0</v>
      </c>
      <c r="P87" s="12">
        <v>0</v>
      </c>
      <c r="Q87" s="12">
        <f t="shared" si="21"/>
        <v>0</v>
      </c>
    </row>
    <row r="88" spans="1:17" s="27" customFormat="1" ht="30" x14ac:dyDescent="0.2">
      <c r="A88" s="42">
        <v>2.6</v>
      </c>
      <c r="B88" s="43" t="s">
        <v>96</v>
      </c>
      <c r="C88" s="44">
        <f>+C89+C92+C94+C95+C96+C97+C98+C99</f>
        <v>0</v>
      </c>
      <c r="D88" s="44">
        <f t="shared" ref="D88:H88" si="22">+D89+D92+D94+D95+D96+D97+D98+D99</f>
        <v>4279000</v>
      </c>
      <c r="E88" s="44">
        <f t="shared" si="22"/>
        <v>0</v>
      </c>
      <c r="F88" s="44">
        <f t="shared" si="22"/>
        <v>0</v>
      </c>
      <c r="G88" s="44">
        <f t="shared" si="22"/>
        <v>0</v>
      </c>
      <c r="H88" s="44">
        <f t="shared" si="22"/>
        <v>0</v>
      </c>
      <c r="I88" s="44">
        <f>+I89+I92+I94+I95+I96+I97+I98+I99</f>
        <v>0</v>
      </c>
      <c r="J88" s="44">
        <f>+J89+J92+J94+J95+J96+J97+J98+J99</f>
        <v>0</v>
      </c>
      <c r="K88" s="44">
        <f t="shared" ref="K88:M88" si="23">+K89+K92+K94+K95+K96+K97+K98+K99</f>
        <v>0</v>
      </c>
      <c r="L88" s="44">
        <f t="shared" si="23"/>
        <v>0</v>
      </c>
      <c r="M88" s="44">
        <f t="shared" si="23"/>
        <v>0</v>
      </c>
      <c r="N88" s="44">
        <f>+N89+N92+N94+N95+N96+N97+N98+N99</f>
        <v>0</v>
      </c>
      <c r="O88" s="44">
        <f t="shared" ref="O88:P88" si="24">+O89+O92+O94+O95+O96+O97+O98+O99</f>
        <v>0</v>
      </c>
      <c r="P88" s="44">
        <f t="shared" si="24"/>
        <v>0</v>
      </c>
      <c r="Q88" s="36">
        <f>SUM(E88:P88)</f>
        <v>0</v>
      </c>
    </row>
    <row r="89" spans="1:17" s="30" customFormat="1" x14ac:dyDescent="0.2">
      <c r="A89" s="4" t="s">
        <v>97</v>
      </c>
      <c r="B89" s="4" t="s">
        <v>98</v>
      </c>
      <c r="C89" s="12">
        <f>+C90</f>
        <v>0</v>
      </c>
      <c r="D89" s="12">
        <f>+D90</f>
        <v>3155000</v>
      </c>
      <c r="E89" s="12">
        <f t="shared" ref="E89:I93" si="25">+E90</f>
        <v>0</v>
      </c>
      <c r="F89" s="12">
        <f t="shared" si="25"/>
        <v>0</v>
      </c>
      <c r="G89" s="12">
        <f t="shared" si="25"/>
        <v>0</v>
      </c>
      <c r="H89" s="12">
        <f t="shared" si="25"/>
        <v>0</v>
      </c>
      <c r="I89" s="12">
        <f>+I90</f>
        <v>0</v>
      </c>
      <c r="J89" s="12">
        <f>+J90</f>
        <v>0</v>
      </c>
      <c r="K89" s="12">
        <f>+K90</f>
        <v>0</v>
      </c>
      <c r="L89" s="12">
        <f t="shared" ref="L89:M89" si="26">+L90</f>
        <v>0</v>
      </c>
      <c r="M89" s="12">
        <f t="shared" si="26"/>
        <v>0</v>
      </c>
      <c r="N89" s="12">
        <f>+N90</f>
        <v>0</v>
      </c>
      <c r="O89" s="12">
        <f>+O90</f>
        <v>0</v>
      </c>
      <c r="P89" s="12">
        <f>+P90</f>
        <v>0</v>
      </c>
      <c r="Q89" s="29">
        <f>SUM(E89:P89)</f>
        <v>0</v>
      </c>
    </row>
    <row r="90" spans="1:17" s="30" customFormat="1" x14ac:dyDescent="0.2">
      <c r="A90" s="4" t="s">
        <v>99</v>
      </c>
      <c r="B90" s="4" t="s">
        <v>100</v>
      </c>
      <c r="C90" s="12">
        <v>0</v>
      </c>
      <c r="D90" s="12">
        <v>3155000</v>
      </c>
      <c r="E90" s="12">
        <f t="shared" si="25"/>
        <v>0</v>
      </c>
      <c r="F90" s="12">
        <f t="shared" si="25"/>
        <v>0</v>
      </c>
      <c r="G90" s="12">
        <f t="shared" si="25"/>
        <v>0</v>
      </c>
      <c r="H90" s="12">
        <f t="shared" si="25"/>
        <v>0</v>
      </c>
      <c r="I90" s="12">
        <f t="shared" si="25"/>
        <v>0</v>
      </c>
      <c r="J90" s="12">
        <v>0</v>
      </c>
      <c r="K90" s="12">
        <v>0</v>
      </c>
      <c r="L90" s="12">
        <v>0</v>
      </c>
      <c r="M90" s="12">
        <v>0</v>
      </c>
      <c r="N90" s="12">
        <v>0</v>
      </c>
      <c r="O90" s="12">
        <f t="shared" ref="O90:P90" si="27">+O91</f>
        <v>0</v>
      </c>
      <c r="P90" s="12">
        <f t="shared" si="27"/>
        <v>0</v>
      </c>
      <c r="Q90" s="29">
        <f>SUM(E90:P90)</f>
        <v>0</v>
      </c>
    </row>
    <row r="91" spans="1:17" s="30" customFormat="1" ht="30" x14ac:dyDescent="0.2">
      <c r="A91" s="4" t="s">
        <v>162</v>
      </c>
      <c r="B91" s="4" t="s">
        <v>163</v>
      </c>
      <c r="C91" s="12">
        <v>0</v>
      </c>
      <c r="D91" s="12">
        <v>0</v>
      </c>
      <c r="E91" s="12">
        <f t="shared" si="25"/>
        <v>0</v>
      </c>
      <c r="F91" s="12">
        <f t="shared" si="25"/>
        <v>0</v>
      </c>
      <c r="G91" s="12">
        <f t="shared" si="25"/>
        <v>0</v>
      </c>
      <c r="H91" s="12">
        <f t="shared" si="25"/>
        <v>0</v>
      </c>
      <c r="I91" s="12">
        <v>0</v>
      </c>
      <c r="J91" s="12">
        <v>0</v>
      </c>
      <c r="K91" s="12">
        <v>0</v>
      </c>
      <c r="L91" s="12">
        <v>0</v>
      </c>
      <c r="M91" s="12">
        <v>0</v>
      </c>
      <c r="N91" s="12">
        <v>0</v>
      </c>
      <c r="O91" s="12">
        <v>0</v>
      </c>
      <c r="P91" s="12">
        <v>0</v>
      </c>
      <c r="Q91" s="12">
        <v>0</v>
      </c>
    </row>
    <row r="92" spans="1:17" s="30" customFormat="1" ht="30" x14ac:dyDescent="0.2">
      <c r="A92" s="4" t="s">
        <v>101</v>
      </c>
      <c r="B92" s="4" t="s">
        <v>102</v>
      </c>
      <c r="C92" s="12">
        <f t="shared" ref="C92:D92" si="28">+C93</f>
        <v>0</v>
      </c>
      <c r="D92" s="12">
        <f t="shared" si="28"/>
        <v>1124000</v>
      </c>
      <c r="E92" s="12">
        <f t="shared" si="25"/>
        <v>0</v>
      </c>
      <c r="F92" s="12">
        <f t="shared" si="25"/>
        <v>0</v>
      </c>
      <c r="G92" s="12">
        <f t="shared" si="25"/>
        <v>0</v>
      </c>
      <c r="H92" s="12">
        <f t="shared" si="25"/>
        <v>0</v>
      </c>
      <c r="I92" s="12">
        <f>+I93</f>
        <v>0</v>
      </c>
      <c r="J92" s="12">
        <f>+J93</f>
        <v>0</v>
      </c>
      <c r="K92" s="12">
        <f>+K93</f>
        <v>0</v>
      </c>
      <c r="L92" s="12">
        <f t="shared" ref="L92:P93" si="29">+L93</f>
        <v>0</v>
      </c>
      <c r="M92" s="12">
        <f t="shared" si="29"/>
        <v>0</v>
      </c>
      <c r="N92" s="12">
        <f t="shared" si="29"/>
        <v>0</v>
      </c>
      <c r="O92" s="12">
        <f t="shared" si="29"/>
        <v>0</v>
      </c>
      <c r="P92" s="12">
        <f t="shared" si="29"/>
        <v>0</v>
      </c>
      <c r="Q92" s="29">
        <f>SUM(E92:P92)</f>
        <v>0</v>
      </c>
    </row>
    <row r="93" spans="1:17" s="30" customFormat="1" x14ac:dyDescent="0.2">
      <c r="A93" s="4" t="s">
        <v>103</v>
      </c>
      <c r="B93" s="4" t="s">
        <v>104</v>
      </c>
      <c r="C93" s="12">
        <v>0</v>
      </c>
      <c r="D93" s="12">
        <v>1124000</v>
      </c>
      <c r="E93" s="12">
        <f t="shared" si="25"/>
        <v>0</v>
      </c>
      <c r="F93" s="12">
        <f t="shared" si="25"/>
        <v>0</v>
      </c>
      <c r="G93" s="12">
        <f t="shared" si="25"/>
        <v>0</v>
      </c>
      <c r="H93" s="12">
        <f t="shared" si="25"/>
        <v>0</v>
      </c>
      <c r="I93" s="12">
        <f t="shared" si="25"/>
        <v>0</v>
      </c>
      <c r="J93" s="12">
        <v>0</v>
      </c>
      <c r="K93" s="12">
        <v>0</v>
      </c>
      <c r="L93" s="12">
        <v>0</v>
      </c>
      <c r="M93" s="12">
        <v>0</v>
      </c>
      <c r="N93" s="12">
        <v>0</v>
      </c>
      <c r="O93" s="12">
        <f t="shared" si="29"/>
        <v>0</v>
      </c>
      <c r="P93" s="12">
        <f t="shared" si="29"/>
        <v>0</v>
      </c>
      <c r="Q93" s="29">
        <f>SUM(E93:P93)</f>
        <v>0</v>
      </c>
    </row>
    <row r="94" spans="1:17" s="30" customFormat="1" ht="30" x14ac:dyDescent="0.2">
      <c r="A94" s="4" t="s">
        <v>164</v>
      </c>
      <c r="B94" s="4" t="s">
        <v>170</v>
      </c>
      <c r="C94" s="12">
        <v>0</v>
      </c>
      <c r="D94" s="12">
        <v>0</v>
      </c>
      <c r="E94" s="12">
        <v>0</v>
      </c>
      <c r="F94" s="12">
        <v>0</v>
      </c>
      <c r="G94" s="12">
        <v>0</v>
      </c>
      <c r="H94" s="12">
        <v>0</v>
      </c>
      <c r="I94" s="12">
        <v>0</v>
      </c>
      <c r="J94" s="12">
        <v>0</v>
      </c>
      <c r="K94" s="12">
        <v>0</v>
      </c>
      <c r="L94" s="12">
        <v>0</v>
      </c>
      <c r="M94" s="12">
        <v>0</v>
      </c>
      <c r="N94" s="12">
        <v>0</v>
      </c>
      <c r="O94" s="12">
        <v>0</v>
      </c>
      <c r="P94" s="12">
        <v>0</v>
      </c>
      <c r="Q94" s="12">
        <f t="shared" ref="Q94:Q104" si="30">SUM(E94:P94)</f>
        <v>0</v>
      </c>
    </row>
    <row r="95" spans="1:17" s="30" customFormat="1" ht="30" x14ac:dyDescent="0.2">
      <c r="A95" s="4" t="s">
        <v>165</v>
      </c>
      <c r="B95" s="4" t="s">
        <v>171</v>
      </c>
      <c r="C95" s="12">
        <v>0</v>
      </c>
      <c r="D95" s="12">
        <v>0</v>
      </c>
      <c r="E95" s="12">
        <v>0</v>
      </c>
      <c r="F95" s="12">
        <v>0</v>
      </c>
      <c r="G95" s="12">
        <v>0</v>
      </c>
      <c r="H95" s="12">
        <v>0</v>
      </c>
      <c r="I95" s="12">
        <v>0</v>
      </c>
      <c r="J95" s="12">
        <v>0</v>
      </c>
      <c r="K95" s="12">
        <v>0</v>
      </c>
      <c r="L95" s="12">
        <v>0</v>
      </c>
      <c r="M95" s="12">
        <v>0</v>
      </c>
      <c r="N95" s="12">
        <v>0</v>
      </c>
      <c r="O95" s="12">
        <v>0</v>
      </c>
      <c r="P95" s="12">
        <v>0</v>
      </c>
      <c r="Q95" s="12">
        <f t="shared" si="30"/>
        <v>0</v>
      </c>
    </row>
    <row r="96" spans="1:17" s="30" customFormat="1" x14ac:dyDescent="0.2">
      <c r="A96" s="4" t="s">
        <v>166</v>
      </c>
      <c r="B96" s="4" t="s">
        <v>172</v>
      </c>
      <c r="C96" s="12">
        <v>0</v>
      </c>
      <c r="D96" s="12">
        <v>0</v>
      </c>
      <c r="E96" s="12">
        <v>0</v>
      </c>
      <c r="F96" s="12">
        <v>0</v>
      </c>
      <c r="G96" s="12">
        <v>0</v>
      </c>
      <c r="H96" s="12">
        <v>0</v>
      </c>
      <c r="I96" s="12">
        <v>0</v>
      </c>
      <c r="J96" s="12">
        <v>0</v>
      </c>
      <c r="K96" s="12">
        <v>0</v>
      </c>
      <c r="L96" s="12">
        <v>0</v>
      </c>
      <c r="M96" s="12">
        <v>0</v>
      </c>
      <c r="N96" s="12">
        <v>0</v>
      </c>
      <c r="O96" s="12">
        <v>0</v>
      </c>
      <c r="P96" s="12">
        <v>0</v>
      </c>
      <c r="Q96" s="12">
        <f t="shared" si="30"/>
        <v>0</v>
      </c>
    </row>
    <row r="97" spans="1:17" s="30" customFormat="1" x14ac:dyDescent="0.2">
      <c r="A97" s="4" t="s">
        <v>167</v>
      </c>
      <c r="B97" s="4" t="s">
        <v>173</v>
      </c>
      <c r="C97" s="12">
        <v>0</v>
      </c>
      <c r="D97" s="12">
        <v>0</v>
      </c>
      <c r="E97" s="12">
        <v>0</v>
      </c>
      <c r="F97" s="12">
        <v>0</v>
      </c>
      <c r="G97" s="12">
        <v>0</v>
      </c>
      <c r="H97" s="12">
        <v>0</v>
      </c>
      <c r="I97" s="12">
        <v>0</v>
      </c>
      <c r="J97" s="12">
        <v>0</v>
      </c>
      <c r="K97" s="12">
        <v>0</v>
      </c>
      <c r="L97" s="12">
        <v>0</v>
      </c>
      <c r="M97" s="12">
        <v>0</v>
      </c>
      <c r="N97" s="12">
        <v>0</v>
      </c>
      <c r="O97" s="12">
        <v>0</v>
      </c>
      <c r="P97" s="12">
        <v>0</v>
      </c>
      <c r="Q97" s="12">
        <f t="shared" si="30"/>
        <v>0</v>
      </c>
    </row>
    <row r="98" spans="1:17" s="30" customFormat="1" x14ac:dyDescent="0.2">
      <c r="A98" s="4" t="s">
        <v>168</v>
      </c>
      <c r="B98" s="4" t="s">
        <v>174</v>
      </c>
      <c r="C98" s="12">
        <v>0</v>
      </c>
      <c r="D98" s="12">
        <v>0</v>
      </c>
      <c r="E98" s="12">
        <v>0</v>
      </c>
      <c r="F98" s="12">
        <v>0</v>
      </c>
      <c r="G98" s="12">
        <v>0</v>
      </c>
      <c r="H98" s="12">
        <v>0</v>
      </c>
      <c r="I98" s="12">
        <v>0</v>
      </c>
      <c r="J98" s="12">
        <v>0</v>
      </c>
      <c r="K98" s="12">
        <v>0</v>
      </c>
      <c r="L98" s="12">
        <v>0</v>
      </c>
      <c r="M98" s="12">
        <v>0</v>
      </c>
      <c r="N98" s="12">
        <v>0</v>
      </c>
      <c r="O98" s="12">
        <v>0</v>
      </c>
      <c r="P98" s="12">
        <v>0</v>
      </c>
      <c r="Q98" s="12">
        <f t="shared" si="30"/>
        <v>0</v>
      </c>
    </row>
    <row r="99" spans="1:17" s="30" customFormat="1" ht="30" x14ac:dyDescent="0.2">
      <c r="A99" s="4" t="s">
        <v>169</v>
      </c>
      <c r="B99" s="4" t="s">
        <v>175</v>
      </c>
      <c r="C99" s="12">
        <v>0</v>
      </c>
      <c r="D99" s="12">
        <v>0</v>
      </c>
      <c r="E99" s="12">
        <v>0</v>
      </c>
      <c r="F99" s="12">
        <v>0</v>
      </c>
      <c r="G99" s="12">
        <v>0</v>
      </c>
      <c r="H99" s="12">
        <v>0</v>
      </c>
      <c r="I99" s="12">
        <v>0</v>
      </c>
      <c r="J99" s="12">
        <v>0</v>
      </c>
      <c r="K99" s="12">
        <v>0</v>
      </c>
      <c r="L99" s="12">
        <v>0</v>
      </c>
      <c r="M99" s="12">
        <v>0</v>
      </c>
      <c r="N99" s="12">
        <v>0</v>
      </c>
      <c r="O99" s="12">
        <v>0</v>
      </c>
      <c r="P99" s="12">
        <v>0</v>
      </c>
      <c r="Q99" s="12">
        <f t="shared" si="30"/>
        <v>0</v>
      </c>
    </row>
    <row r="100" spans="1:17" s="27" customFormat="1" x14ac:dyDescent="0.2">
      <c r="A100" s="42">
        <v>2.7</v>
      </c>
      <c r="B100" s="43" t="s">
        <v>176</v>
      </c>
      <c r="C100" s="44">
        <f>SUM(C101:C104)</f>
        <v>0</v>
      </c>
      <c r="D100" s="44">
        <f t="shared" ref="D100:I100" si="31">SUM(D101:D104)</f>
        <v>0</v>
      </c>
      <c r="E100" s="44">
        <f t="shared" si="31"/>
        <v>0</v>
      </c>
      <c r="F100" s="44">
        <f t="shared" si="31"/>
        <v>0</v>
      </c>
      <c r="G100" s="44">
        <f t="shared" si="31"/>
        <v>0</v>
      </c>
      <c r="H100" s="44">
        <f t="shared" si="31"/>
        <v>0</v>
      </c>
      <c r="I100" s="44">
        <f t="shared" si="31"/>
        <v>0</v>
      </c>
      <c r="J100" s="44">
        <f t="shared" ref="J100" si="32">SUM(J101:J107)</f>
        <v>0</v>
      </c>
      <c r="K100" s="44">
        <f t="shared" ref="K100" si="33">SUM(K101:K107)</f>
        <v>0</v>
      </c>
      <c r="L100" s="44">
        <f t="shared" ref="L100" si="34">SUM(L101:L107)</f>
        <v>0</v>
      </c>
      <c r="M100" s="44">
        <f t="shared" ref="M100" si="35">SUM(M101:M107)</f>
        <v>0</v>
      </c>
      <c r="N100" s="44">
        <f t="shared" ref="N100" si="36">SUM(N101:N107)</f>
        <v>0</v>
      </c>
      <c r="O100" s="44">
        <f t="shared" ref="O100" si="37">SUM(O101:O107)</f>
        <v>0</v>
      </c>
      <c r="P100" s="44">
        <f t="shared" ref="P100" si="38">SUM(P101:P107)</f>
        <v>0</v>
      </c>
      <c r="Q100" s="44">
        <f>SUM(E100:P100)</f>
        <v>0</v>
      </c>
    </row>
    <row r="101" spans="1:17" s="30" customFormat="1" x14ac:dyDescent="0.2">
      <c r="A101" s="4" t="s">
        <v>178</v>
      </c>
      <c r="B101" s="4" t="s">
        <v>177</v>
      </c>
      <c r="C101" s="50">
        <v>0</v>
      </c>
      <c r="D101" s="50">
        <v>0</v>
      </c>
      <c r="E101" s="50">
        <v>0</v>
      </c>
      <c r="F101" s="50">
        <v>0</v>
      </c>
      <c r="G101" s="50">
        <v>0</v>
      </c>
      <c r="H101" s="50">
        <v>0</v>
      </c>
      <c r="I101" s="50">
        <v>0</v>
      </c>
      <c r="J101" s="50">
        <v>0</v>
      </c>
      <c r="K101" s="50">
        <v>0</v>
      </c>
      <c r="L101" s="50">
        <v>0</v>
      </c>
      <c r="M101" s="50">
        <v>0</v>
      </c>
      <c r="N101" s="50">
        <v>0</v>
      </c>
      <c r="O101" s="50">
        <v>0</v>
      </c>
      <c r="P101" s="50">
        <v>0</v>
      </c>
      <c r="Q101" s="50">
        <f>SUM(E101:P101)</f>
        <v>0</v>
      </c>
    </row>
    <row r="102" spans="1:17" s="30" customFormat="1" x14ac:dyDescent="0.2">
      <c r="A102" s="4" t="s">
        <v>179</v>
      </c>
      <c r="B102" s="4" t="s">
        <v>182</v>
      </c>
      <c r="C102" s="50">
        <v>0</v>
      </c>
      <c r="D102" s="50">
        <v>0</v>
      </c>
      <c r="E102" s="50">
        <v>0</v>
      </c>
      <c r="F102" s="50">
        <v>0</v>
      </c>
      <c r="G102" s="50">
        <v>0</v>
      </c>
      <c r="H102" s="50">
        <v>0</v>
      </c>
      <c r="I102" s="50">
        <v>0</v>
      </c>
      <c r="J102" s="50">
        <v>0</v>
      </c>
      <c r="K102" s="50">
        <v>0</v>
      </c>
      <c r="L102" s="50">
        <v>0</v>
      </c>
      <c r="M102" s="50">
        <v>0</v>
      </c>
      <c r="N102" s="50">
        <v>0</v>
      </c>
      <c r="O102" s="50">
        <v>0</v>
      </c>
      <c r="P102" s="50">
        <v>0</v>
      </c>
      <c r="Q102" s="50">
        <f t="shared" si="30"/>
        <v>0</v>
      </c>
    </row>
    <row r="103" spans="1:17" s="30" customFormat="1" ht="30" x14ac:dyDescent="0.2">
      <c r="A103" s="4" t="s">
        <v>180</v>
      </c>
      <c r="B103" s="4" t="s">
        <v>183</v>
      </c>
      <c r="C103" s="50">
        <v>0</v>
      </c>
      <c r="D103" s="50">
        <v>0</v>
      </c>
      <c r="E103" s="50">
        <v>0</v>
      </c>
      <c r="F103" s="50">
        <v>0</v>
      </c>
      <c r="G103" s="50">
        <v>0</v>
      </c>
      <c r="H103" s="50">
        <v>0</v>
      </c>
      <c r="I103" s="50">
        <v>0</v>
      </c>
      <c r="J103" s="50">
        <v>0</v>
      </c>
      <c r="K103" s="50">
        <v>0</v>
      </c>
      <c r="L103" s="50">
        <v>0</v>
      </c>
      <c r="M103" s="50">
        <v>0</v>
      </c>
      <c r="N103" s="50">
        <v>0</v>
      </c>
      <c r="O103" s="50">
        <v>0</v>
      </c>
      <c r="P103" s="50">
        <v>0</v>
      </c>
      <c r="Q103" s="50">
        <f t="shared" si="30"/>
        <v>0</v>
      </c>
    </row>
    <row r="104" spans="1:17" s="30" customFormat="1" ht="45" x14ac:dyDescent="0.2">
      <c r="A104" s="13" t="s">
        <v>181</v>
      </c>
      <c r="B104" s="13" t="s">
        <v>184</v>
      </c>
      <c r="C104" s="50">
        <v>0</v>
      </c>
      <c r="D104" s="50">
        <v>0</v>
      </c>
      <c r="E104" s="50">
        <v>0</v>
      </c>
      <c r="F104" s="50">
        <v>0</v>
      </c>
      <c r="G104" s="50">
        <v>0</v>
      </c>
      <c r="H104" s="50">
        <v>0</v>
      </c>
      <c r="I104" s="50">
        <v>0</v>
      </c>
      <c r="J104" s="50">
        <v>0</v>
      </c>
      <c r="K104" s="50">
        <v>0</v>
      </c>
      <c r="L104" s="50">
        <v>0</v>
      </c>
      <c r="M104" s="50">
        <v>0</v>
      </c>
      <c r="N104" s="50">
        <v>0</v>
      </c>
      <c r="O104" s="50">
        <v>0</v>
      </c>
      <c r="P104" s="50">
        <v>0</v>
      </c>
      <c r="Q104" s="50">
        <f t="shared" si="30"/>
        <v>0</v>
      </c>
    </row>
    <row r="105" spans="1:17" s="27" customFormat="1" ht="30" x14ac:dyDescent="0.2">
      <c r="A105" s="42">
        <v>2.8</v>
      </c>
      <c r="B105" s="43" t="s">
        <v>185</v>
      </c>
      <c r="C105" s="44">
        <f>SUM(C106:C107)</f>
        <v>0</v>
      </c>
      <c r="D105" s="44">
        <f t="shared" ref="D105:P105" si="39">SUM(D106:D107)</f>
        <v>0</v>
      </c>
      <c r="E105" s="44">
        <f t="shared" si="39"/>
        <v>0</v>
      </c>
      <c r="F105" s="44">
        <f t="shared" si="39"/>
        <v>0</v>
      </c>
      <c r="G105" s="44">
        <f t="shared" si="39"/>
        <v>0</v>
      </c>
      <c r="H105" s="44">
        <f t="shared" si="39"/>
        <v>0</v>
      </c>
      <c r="I105" s="44">
        <f t="shared" si="39"/>
        <v>0</v>
      </c>
      <c r="J105" s="44">
        <f>SUM(J106:J107)</f>
        <v>0</v>
      </c>
      <c r="K105" s="44">
        <f t="shared" si="39"/>
        <v>0</v>
      </c>
      <c r="L105" s="44">
        <f t="shared" si="39"/>
        <v>0</v>
      </c>
      <c r="M105" s="44">
        <f t="shared" si="39"/>
        <v>0</v>
      </c>
      <c r="N105" s="44">
        <f t="shared" si="39"/>
        <v>0</v>
      </c>
      <c r="O105" s="44">
        <f t="shared" si="39"/>
        <v>0</v>
      </c>
      <c r="P105" s="44">
        <f t="shared" si="39"/>
        <v>0</v>
      </c>
      <c r="Q105" s="44">
        <f>SUM(E105:P105)</f>
        <v>0</v>
      </c>
    </row>
    <row r="106" spans="1:17" s="30" customFormat="1" x14ac:dyDescent="0.2">
      <c r="A106" s="4" t="s">
        <v>190</v>
      </c>
      <c r="B106" s="4" t="s">
        <v>191</v>
      </c>
      <c r="C106" s="50">
        <v>0</v>
      </c>
      <c r="D106" s="50">
        <v>0</v>
      </c>
      <c r="E106" s="50">
        <v>0</v>
      </c>
      <c r="F106" s="50">
        <v>0</v>
      </c>
      <c r="G106" s="50">
        <v>0</v>
      </c>
      <c r="H106" s="50">
        <v>0</v>
      </c>
      <c r="I106" s="50">
        <v>0</v>
      </c>
      <c r="J106" s="50">
        <v>0</v>
      </c>
      <c r="K106" s="50">
        <v>0</v>
      </c>
      <c r="L106" s="50">
        <v>0</v>
      </c>
      <c r="M106" s="50">
        <v>0</v>
      </c>
      <c r="N106" s="50">
        <v>0</v>
      </c>
      <c r="O106" s="50">
        <v>0</v>
      </c>
      <c r="P106" s="50">
        <v>0</v>
      </c>
      <c r="Q106" s="50">
        <f>SUM(E106:P106)</f>
        <v>0</v>
      </c>
    </row>
    <row r="107" spans="1:17" s="30" customFormat="1" ht="30" x14ac:dyDescent="0.2">
      <c r="A107" s="4" t="s">
        <v>192</v>
      </c>
      <c r="B107" s="4" t="s">
        <v>193</v>
      </c>
      <c r="C107" s="50">
        <v>0</v>
      </c>
      <c r="D107" s="50">
        <v>0</v>
      </c>
      <c r="E107" s="50">
        <v>0</v>
      </c>
      <c r="F107" s="50">
        <v>0</v>
      </c>
      <c r="G107" s="50">
        <v>0</v>
      </c>
      <c r="H107" s="50">
        <v>0</v>
      </c>
      <c r="I107" s="50">
        <v>0</v>
      </c>
      <c r="J107" s="50">
        <v>0</v>
      </c>
      <c r="K107" s="50">
        <v>0</v>
      </c>
      <c r="L107" s="50">
        <v>0</v>
      </c>
      <c r="M107" s="50">
        <v>0</v>
      </c>
      <c r="N107" s="50">
        <v>0</v>
      </c>
      <c r="O107" s="50">
        <v>0</v>
      </c>
      <c r="P107" s="50">
        <v>0</v>
      </c>
      <c r="Q107" s="50">
        <f>SUM(E107:P107)</f>
        <v>0</v>
      </c>
    </row>
    <row r="108" spans="1:17" s="27" customFormat="1" x14ac:dyDescent="0.2">
      <c r="A108" s="42">
        <v>2.9</v>
      </c>
      <c r="B108" s="43" t="s">
        <v>189</v>
      </c>
      <c r="C108" s="44">
        <f>SUM(C109:C111)</f>
        <v>0</v>
      </c>
      <c r="D108" s="44">
        <f t="shared" ref="D108:Q108" si="40">SUM(D109:D111)</f>
        <v>0</v>
      </c>
      <c r="E108" s="44">
        <f t="shared" si="40"/>
        <v>0</v>
      </c>
      <c r="F108" s="44">
        <f t="shared" si="40"/>
        <v>0</v>
      </c>
      <c r="G108" s="44">
        <f t="shared" si="40"/>
        <v>0</v>
      </c>
      <c r="H108" s="44">
        <f t="shared" si="40"/>
        <v>0</v>
      </c>
      <c r="I108" s="44">
        <f t="shared" si="40"/>
        <v>0</v>
      </c>
      <c r="J108" s="44">
        <f t="shared" si="40"/>
        <v>0</v>
      </c>
      <c r="K108" s="44">
        <f t="shared" si="40"/>
        <v>0</v>
      </c>
      <c r="L108" s="44">
        <f t="shared" si="40"/>
        <v>0</v>
      </c>
      <c r="M108" s="44">
        <f t="shared" si="40"/>
        <v>0</v>
      </c>
      <c r="N108" s="44">
        <f t="shared" si="40"/>
        <v>0</v>
      </c>
      <c r="O108" s="44">
        <f t="shared" si="40"/>
        <v>0</v>
      </c>
      <c r="P108" s="44">
        <f t="shared" si="40"/>
        <v>0</v>
      </c>
      <c r="Q108" s="44">
        <f t="shared" si="40"/>
        <v>0</v>
      </c>
    </row>
    <row r="109" spans="1:17" s="30" customFormat="1" x14ac:dyDescent="0.2">
      <c r="A109" s="4" t="s">
        <v>186</v>
      </c>
      <c r="B109" s="4" t="s">
        <v>194</v>
      </c>
      <c r="C109" s="50">
        <v>0</v>
      </c>
      <c r="D109" s="50">
        <v>0</v>
      </c>
      <c r="E109" s="50">
        <v>0</v>
      </c>
      <c r="F109" s="50">
        <v>0</v>
      </c>
      <c r="G109" s="50">
        <v>0</v>
      </c>
      <c r="H109" s="50">
        <v>0</v>
      </c>
      <c r="I109" s="50">
        <v>0</v>
      </c>
      <c r="J109" s="50">
        <v>0</v>
      </c>
      <c r="K109" s="50">
        <v>0</v>
      </c>
      <c r="L109" s="50">
        <v>0</v>
      </c>
      <c r="M109" s="50">
        <v>0</v>
      </c>
      <c r="N109" s="50">
        <v>0</v>
      </c>
      <c r="O109" s="50">
        <v>0</v>
      </c>
      <c r="P109" s="50">
        <v>0</v>
      </c>
      <c r="Q109" s="50">
        <f>SUM(E109:P109)</f>
        <v>0</v>
      </c>
    </row>
    <row r="110" spans="1:17" s="30" customFormat="1" x14ac:dyDescent="0.2">
      <c r="A110" s="4" t="s">
        <v>187</v>
      </c>
      <c r="B110" s="4" t="s">
        <v>195</v>
      </c>
      <c r="C110" s="50">
        <v>0</v>
      </c>
      <c r="D110" s="50">
        <v>0</v>
      </c>
      <c r="E110" s="50">
        <v>0</v>
      </c>
      <c r="F110" s="50">
        <v>0</v>
      </c>
      <c r="G110" s="50">
        <v>0</v>
      </c>
      <c r="H110" s="50">
        <v>0</v>
      </c>
      <c r="I110" s="50">
        <v>0</v>
      </c>
      <c r="J110" s="50">
        <v>0</v>
      </c>
      <c r="K110" s="50">
        <v>0</v>
      </c>
      <c r="L110" s="50">
        <v>0</v>
      </c>
      <c r="M110" s="50">
        <v>0</v>
      </c>
      <c r="N110" s="50">
        <v>0</v>
      </c>
      <c r="O110" s="50">
        <v>0</v>
      </c>
      <c r="P110" s="50">
        <v>0</v>
      </c>
      <c r="Q110" s="50">
        <f>SUM(E110:P110)</f>
        <v>0</v>
      </c>
    </row>
    <row r="111" spans="1:17" s="30" customFormat="1" ht="30" x14ac:dyDescent="0.2">
      <c r="A111" s="4" t="s">
        <v>188</v>
      </c>
      <c r="B111" s="4" t="s">
        <v>196</v>
      </c>
      <c r="C111" s="50">
        <v>0</v>
      </c>
      <c r="D111" s="50">
        <v>0</v>
      </c>
      <c r="E111" s="50">
        <v>0</v>
      </c>
      <c r="F111" s="50">
        <v>0</v>
      </c>
      <c r="G111" s="50">
        <v>0</v>
      </c>
      <c r="H111" s="50">
        <v>0</v>
      </c>
      <c r="I111" s="50">
        <v>0</v>
      </c>
      <c r="J111" s="50">
        <v>0</v>
      </c>
      <c r="K111" s="50">
        <v>0</v>
      </c>
      <c r="L111" s="50">
        <v>0</v>
      </c>
      <c r="M111" s="50">
        <v>0</v>
      </c>
      <c r="N111" s="50">
        <v>0</v>
      </c>
      <c r="O111" s="50">
        <v>0</v>
      </c>
      <c r="P111" s="50">
        <v>0</v>
      </c>
      <c r="Q111" s="50">
        <f>SUM(E111:P111)</f>
        <v>0</v>
      </c>
    </row>
    <row r="112" spans="1:17" s="30" customFormat="1" x14ac:dyDescent="0.2">
      <c r="A112" s="4"/>
      <c r="B112" s="4"/>
      <c r="C112" s="50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29"/>
    </row>
    <row r="113" spans="1:17" s="30" customFormat="1" x14ac:dyDescent="0.2">
      <c r="A113" s="4"/>
      <c r="B113" s="4"/>
      <c r="C113" s="50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29"/>
    </row>
    <row r="114" spans="1:17" s="27" customFormat="1" x14ac:dyDescent="0.2">
      <c r="A114" s="14">
        <v>4</v>
      </c>
      <c r="B114" s="15" t="s">
        <v>203</v>
      </c>
      <c r="C114" s="49"/>
      <c r="D114" s="49"/>
      <c r="E114" s="49"/>
      <c r="F114" s="49"/>
      <c r="G114" s="49"/>
      <c r="H114" s="49"/>
      <c r="I114" s="49"/>
      <c r="J114" s="49"/>
      <c r="K114" s="49"/>
      <c r="L114" s="49"/>
      <c r="M114" s="49"/>
      <c r="N114" s="49"/>
      <c r="O114" s="49"/>
      <c r="P114" s="49"/>
      <c r="Q114" s="46"/>
    </row>
    <row r="115" spans="1:17" s="27" customFormat="1" x14ac:dyDescent="0.2">
      <c r="A115" s="42">
        <v>4.0999999999999996</v>
      </c>
      <c r="B115" s="43" t="s">
        <v>202</v>
      </c>
      <c r="C115" s="44">
        <f>SUM(C116:C117)</f>
        <v>0</v>
      </c>
      <c r="D115" s="44">
        <f t="shared" ref="D115:Q115" si="41">SUM(D116:D117)</f>
        <v>0</v>
      </c>
      <c r="E115" s="44">
        <f t="shared" si="41"/>
        <v>0</v>
      </c>
      <c r="F115" s="44">
        <f t="shared" si="41"/>
        <v>0</v>
      </c>
      <c r="G115" s="44">
        <f t="shared" si="41"/>
        <v>0</v>
      </c>
      <c r="H115" s="44">
        <f t="shared" si="41"/>
        <v>0</v>
      </c>
      <c r="I115" s="44">
        <f t="shared" si="41"/>
        <v>0</v>
      </c>
      <c r="J115" s="44">
        <f t="shared" si="41"/>
        <v>0</v>
      </c>
      <c r="K115" s="44">
        <f t="shared" si="41"/>
        <v>0</v>
      </c>
      <c r="L115" s="44">
        <f t="shared" si="41"/>
        <v>0</v>
      </c>
      <c r="M115" s="44">
        <f t="shared" si="41"/>
        <v>0</v>
      </c>
      <c r="N115" s="44">
        <f t="shared" si="41"/>
        <v>0</v>
      </c>
      <c r="O115" s="44">
        <f t="shared" si="41"/>
        <v>0</v>
      </c>
      <c r="P115" s="44">
        <f t="shared" si="41"/>
        <v>0</v>
      </c>
      <c r="Q115" s="44">
        <f t="shared" si="41"/>
        <v>0</v>
      </c>
    </row>
    <row r="116" spans="1:17" s="30" customFormat="1" ht="30" x14ac:dyDescent="0.2">
      <c r="A116" s="4" t="s">
        <v>199</v>
      </c>
      <c r="B116" s="4" t="s">
        <v>198</v>
      </c>
      <c r="C116" s="50">
        <v>0</v>
      </c>
      <c r="D116" s="50">
        <v>0</v>
      </c>
      <c r="E116" s="50">
        <v>0</v>
      </c>
      <c r="F116" s="50">
        <v>0</v>
      </c>
      <c r="G116" s="50">
        <v>0</v>
      </c>
      <c r="H116" s="50">
        <v>0</v>
      </c>
      <c r="I116" s="50">
        <v>0</v>
      </c>
      <c r="J116" s="50">
        <v>0</v>
      </c>
      <c r="K116" s="50">
        <v>0</v>
      </c>
      <c r="L116" s="50">
        <v>0</v>
      </c>
      <c r="M116" s="50">
        <v>0</v>
      </c>
      <c r="N116" s="50">
        <v>0</v>
      </c>
      <c r="O116" s="50">
        <v>0</v>
      </c>
      <c r="P116" s="50">
        <v>0</v>
      </c>
      <c r="Q116" s="50">
        <f t="shared" ref="Q116:Q123" si="42">SUM(E116:J116)</f>
        <v>0</v>
      </c>
    </row>
    <row r="117" spans="1:17" s="30" customFormat="1" ht="30" x14ac:dyDescent="0.2">
      <c r="A117" s="4" t="s">
        <v>197</v>
      </c>
      <c r="B117" s="4" t="s">
        <v>200</v>
      </c>
      <c r="C117" s="50">
        <v>0</v>
      </c>
      <c r="D117" s="50">
        <v>0</v>
      </c>
      <c r="E117" s="50">
        <v>0</v>
      </c>
      <c r="F117" s="50">
        <v>0</v>
      </c>
      <c r="G117" s="50">
        <v>0</v>
      </c>
      <c r="H117" s="50">
        <v>0</v>
      </c>
      <c r="I117" s="50">
        <v>0</v>
      </c>
      <c r="J117" s="50">
        <v>0</v>
      </c>
      <c r="K117" s="50">
        <v>0</v>
      </c>
      <c r="L117" s="50">
        <v>0</v>
      </c>
      <c r="M117" s="50">
        <v>0</v>
      </c>
      <c r="N117" s="50">
        <v>0</v>
      </c>
      <c r="O117" s="50">
        <v>0</v>
      </c>
      <c r="P117" s="50">
        <v>0</v>
      </c>
      <c r="Q117" s="50">
        <f t="shared" si="42"/>
        <v>0</v>
      </c>
    </row>
    <row r="118" spans="1:17" s="27" customFormat="1" x14ac:dyDescent="0.2">
      <c r="A118" s="42">
        <v>4.2</v>
      </c>
      <c r="B118" s="43" t="s">
        <v>201</v>
      </c>
      <c r="C118" s="44">
        <f>SUM(C119:C120)</f>
        <v>0</v>
      </c>
      <c r="D118" s="44">
        <f t="shared" ref="D118:P118" si="43">SUM(D119:D120)</f>
        <v>0</v>
      </c>
      <c r="E118" s="44">
        <f t="shared" si="43"/>
        <v>0</v>
      </c>
      <c r="F118" s="44">
        <f t="shared" si="43"/>
        <v>0</v>
      </c>
      <c r="G118" s="44">
        <f t="shared" si="43"/>
        <v>0</v>
      </c>
      <c r="H118" s="44">
        <f t="shared" si="43"/>
        <v>0</v>
      </c>
      <c r="I118" s="44">
        <f t="shared" si="43"/>
        <v>0</v>
      </c>
      <c r="J118" s="44">
        <f t="shared" si="43"/>
        <v>0</v>
      </c>
      <c r="K118" s="44">
        <f t="shared" si="43"/>
        <v>0</v>
      </c>
      <c r="L118" s="44">
        <f t="shared" si="43"/>
        <v>0</v>
      </c>
      <c r="M118" s="44">
        <f t="shared" si="43"/>
        <v>0</v>
      </c>
      <c r="N118" s="44">
        <f t="shared" si="43"/>
        <v>0</v>
      </c>
      <c r="O118" s="44">
        <f t="shared" si="43"/>
        <v>0</v>
      </c>
      <c r="P118" s="44">
        <f t="shared" si="43"/>
        <v>0</v>
      </c>
      <c r="Q118" s="44">
        <f>SUM(Q119:Q120)</f>
        <v>0</v>
      </c>
    </row>
    <row r="119" spans="1:17" s="30" customFormat="1" x14ac:dyDescent="0.2">
      <c r="A119" s="4" t="s">
        <v>208</v>
      </c>
      <c r="B119" s="4" t="s">
        <v>207</v>
      </c>
      <c r="C119" s="50">
        <v>0</v>
      </c>
      <c r="D119" s="50">
        <v>0</v>
      </c>
      <c r="E119" s="50">
        <v>0</v>
      </c>
      <c r="F119" s="50">
        <v>0</v>
      </c>
      <c r="G119" s="50">
        <v>0</v>
      </c>
      <c r="H119" s="50">
        <v>0</v>
      </c>
      <c r="I119" s="50">
        <v>0</v>
      </c>
      <c r="J119" s="50">
        <v>0</v>
      </c>
      <c r="K119" s="50">
        <v>0</v>
      </c>
      <c r="L119" s="50">
        <v>0</v>
      </c>
      <c r="M119" s="50">
        <v>0</v>
      </c>
      <c r="N119" s="50">
        <v>0</v>
      </c>
      <c r="O119" s="50">
        <v>0</v>
      </c>
      <c r="P119" s="50">
        <v>0</v>
      </c>
      <c r="Q119" s="50">
        <f t="shared" si="42"/>
        <v>0</v>
      </c>
    </row>
    <row r="120" spans="1:17" s="30" customFormat="1" x14ac:dyDescent="0.2">
      <c r="A120" s="4" t="s">
        <v>210</v>
      </c>
      <c r="B120" s="4" t="s">
        <v>209</v>
      </c>
      <c r="C120" s="50">
        <v>0</v>
      </c>
      <c r="D120" s="50">
        <v>0</v>
      </c>
      <c r="E120" s="50">
        <v>0</v>
      </c>
      <c r="F120" s="50">
        <v>0</v>
      </c>
      <c r="G120" s="50">
        <v>0</v>
      </c>
      <c r="H120" s="50">
        <v>0</v>
      </c>
      <c r="I120" s="50">
        <v>0</v>
      </c>
      <c r="J120" s="50">
        <v>0</v>
      </c>
      <c r="K120" s="50">
        <v>0</v>
      </c>
      <c r="L120" s="50">
        <v>0</v>
      </c>
      <c r="M120" s="50">
        <v>0</v>
      </c>
      <c r="N120" s="50">
        <v>0</v>
      </c>
      <c r="O120" s="50">
        <v>0</v>
      </c>
      <c r="P120" s="50">
        <v>0</v>
      </c>
      <c r="Q120" s="50">
        <f t="shared" si="42"/>
        <v>0</v>
      </c>
    </row>
    <row r="121" spans="1:17" s="27" customFormat="1" x14ac:dyDescent="0.2">
      <c r="A121" s="42">
        <v>4.3</v>
      </c>
      <c r="B121" s="43" t="s">
        <v>204</v>
      </c>
      <c r="C121" s="44">
        <f>SUM(C122)</f>
        <v>0</v>
      </c>
      <c r="D121" s="44">
        <f t="shared" ref="D121:P121" si="44">SUM(D122)</f>
        <v>0</v>
      </c>
      <c r="E121" s="44">
        <f t="shared" si="44"/>
        <v>0</v>
      </c>
      <c r="F121" s="44">
        <f t="shared" si="44"/>
        <v>0</v>
      </c>
      <c r="G121" s="44">
        <f t="shared" si="44"/>
        <v>0</v>
      </c>
      <c r="H121" s="44">
        <f t="shared" si="44"/>
        <v>0</v>
      </c>
      <c r="I121" s="44">
        <f t="shared" si="44"/>
        <v>0</v>
      </c>
      <c r="J121" s="44">
        <f t="shared" si="44"/>
        <v>0</v>
      </c>
      <c r="K121" s="44">
        <f t="shared" si="44"/>
        <v>0</v>
      </c>
      <c r="L121" s="44">
        <f t="shared" si="44"/>
        <v>0</v>
      </c>
      <c r="M121" s="44">
        <f t="shared" si="44"/>
        <v>0</v>
      </c>
      <c r="N121" s="44">
        <f t="shared" si="44"/>
        <v>0</v>
      </c>
      <c r="O121" s="44">
        <f t="shared" si="44"/>
        <v>0</v>
      </c>
      <c r="P121" s="44">
        <f t="shared" si="44"/>
        <v>0</v>
      </c>
      <c r="Q121" s="44">
        <f>SUM(Q122)</f>
        <v>0</v>
      </c>
    </row>
    <row r="122" spans="1:17" s="30" customFormat="1" ht="30" x14ac:dyDescent="0.2">
      <c r="A122" s="4" t="s">
        <v>206</v>
      </c>
      <c r="B122" s="4" t="s">
        <v>205</v>
      </c>
      <c r="C122" s="50">
        <v>0</v>
      </c>
      <c r="D122" s="50">
        <v>0</v>
      </c>
      <c r="E122" s="50">
        <v>0</v>
      </c>
      <c r="F122" s="50">
        <v>0</v>
      </c>
      <c r="G122" s="50">
        <v>0</v>
      </c>
      <c r="H122" s="50">
        <v>0</v>
      </c>
      <c r="I122" s="50">
        <v>0</v>
      </c>
      <c r="J122" s="50">
        <v>0</v>
      </c>
      <c r="K122" s="50">
        <v>0</v>
      </c>
      <c r="L122" s="50">
        <v>0</v>
      </c>
      <c r="M122" s="50">
        <v>0</v>
      </c>
      <c r="N122" s="50">
        <v>0</v>
      </c>
      <c r="O122" s="50">
        <v>0</v>
      </c>
      <c r="P122" s="50">
        <v>0</v>
      </c>
      <c r="Q122" s="50">
        <f t="shared" si="42"/>
        <v>0</v>
      </c>
    </row>
    <row r="123" spans="1:17" s="32" customFormat="1" x14ac:dyDescent="0.2">
      <c r="A123" s="55" t="s">
        <v>213</v>
      </c>
      <c r="B123" s="55"/>
      <c r="C123" s="51">
        <f>+C115+C118+C121</f>
        <v>0</v>
      </c>
      <c r="D123" s="51">
        <f t="shared" ref="D123:P123" si="45">+D115+D118+D121</f>
        <v>0</v>
      </c>
      <c r="E123" s="51">
        <f t="shared" si="45"/>
        <v>0</v>
      </c>
      <c r="F123" s="51">
        <f t="shared" si="45"/>
        <v>0</v>
      </c>
      <c r="G123" s="51">
        <f t="shared" si="45"/>
        <v>0</v>
      </c>
      <c r="H123" s="51">
        <f t="shared" si="45"/>
        <v>0</v>
      </c>
      <c r="I123" s="51">
        <f t="shared" si="45"/>
        <v>0</v>
      </c>
      <c r="J123" s="51">
        <f t="shared" si="45"/>
        <v>0</v>
      </c>
      <c r="K123" s="51">
        <f t="shared" si="45"/>
        <v>0</v>
      </c>
      <c r="L123" s="51">
        <f t="shared" si="45"/>
        <v>0</v>
      </c>
      <c r="M123" s="51">
        <f t="shared" si="45"/>
        <v>0</v>
      </c>
      <c r="N123" s="51">
        <f t="shared" si="45"/>
        <v>0</v>
      </c>
      <c r="O123" s="51">
        <f t="shared" si="45"/>
        <v>0</v>
      </c>
      <c r="P123" s="51">
        <f t="shared" si="45"/>
        <v>0</v>
      </c>
      <c r="Q123" s="51">
        <f t="shared" si="42"/>
        <v>0</v>
      </c>
    </row>
    <row r="124" spans="1:17" s="30" customFormat="1" x14ac:dyDescent="0.2">
      <c r="A124" s="4"/>
      <c r="B124" s="4"/>
      <c r="C124" s="50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29"/>
    </row>
    <row r="125" spans="1:17" s="27" customFormat="1" ht="15.75" thickBot="1" x14ac:dyDescent="0.25">
      <c r="A125" s="56" t="s">
        <v>214</v>
      </c>
      <c r="B125" s="56"/>
      <c r="C125" s="19">
        <f t="shared" ref="C125:Q125" si="46">+C17+C123</f>
        <v>17723047260</v>
      </c>
      <c r="D125" s="19">
        <f t="shared" si="46"/>
        <v>17723047260</v>
      </c>
      <c r="E125" s="19">
        <f t="shared" si="46"/>
        <v>1288391890.8799999</v>
      </c>
      <c r="F125" s="19">
        <f t="shared" si="46"/>
        <v>0</v>
      </c>
      <c r="G125" s="19">
        <f t="shared" si="46"/>
        <v>0</v>
      </c>
      <c r="H125" s="19">
        <f t="shared" si="46"/>
        <v>0</v>
      </c>
      <c r="I125" s="19">
        <f t="shared" si="46"/>
        <v>0</v>
      </c>
      <c r="J125" s="19">
        <f t="shared" si="46"/>
        <v>0</v>
      </c>
      <c r="K125" s="19">
        <f t="shared" si="46"/>
        <v>0</v>
      </c>
      <c r="L125" s="19">
        <f t="shared" si="46"/>
        <v>0</v>
      </c>
      <c r="M125" s="19">
        <f t="shared" si="46"/>
        <v>0</v>
      </c>
      <c r="N125" s="19">
        <f t="shared" si="46"/>
        <v>0</v>
      </c>
      <c r="O125" s="19">
        <f t="shared" si="46"/>
        <v>0</v>
      </c>
      <c r="P125" s="19">
        <f t="shared" si="46"/>
        <v>0</v>
      </c>
      <c r="Q125" s="19">
        <f t="shared" si="46"/>
        <v>1288391890.8799999</v>
      </c>
    </row>
    <row r="126" spans="1:17" ht="15.75" thickTop="1" x14ac:dyDescent="0.2">
      <c r="A126" s="22" t="s">
        <v>95</v>
      </c>
    </row>
    <row r="128" spans="1:17" x14ac:dyDescent="0.25">
      <c r="A128" s="20" t="s">
        <v>81</v>
      </c>
    </row>
    <row r="129" spans="1:17" x14ac:dyDescent="0.2">
      <c r="A129" s="21" t="s">
        <v>82</v>
      </c>
    </row>
    <row r="130" spans="1:17" ht="24.75" customHeight="1" x14ac:dyDescent="0.2">
      <c r="A130" s="52" t="s">
        <v>83</v>
      </c>
      <c r="B130" s="52"/>
    </row>
    <row r="131" spans="1:17" x14ac:dyDescent="0.2">
      <c r="A131" s="21" t="s">
        <v>84</v>
      </c>
    </row>
    <row r="132" spans="1:17" x14ac:dyDescent="0.2">
      <c r="A132" s="21" t="s">
        <v>85</v>
      </c>
    </row>
    <row r="133" spans="1:17" x14ac:dyDescent="0.2">
      <c r="A133" s="21" t="s">
        <v>86</v>
      </c>
    </row>
    <row r="134" spans="1:17" x14ac:dyDescent="0.2">
      <c r="A134" s="21" t="s">
        <v>87</v>
      </c>
    </row>
    <row r="135" spans="1:17" x14ac:dyDescent="0.2">
      <c r="A135" s="21"/>
    </row>
    <row r="137" spans="1:17" x14ac:dyDescent="0.2">
      <c r="B137" s="65"/>
      <c r="E137" s="63"/>
      <c r="F137" s="63"/>
      <c r="G137" s="63"/>
      <c r="H137" s="63"/>
      <c r="I137" s="63"/>
      <c r="J137" s="63"/>
      <c r="K137" s="63"/>
      <c r="L137" s="63"/>
      <c r="M137" s="63"/>
      <c r="N137" s="63"/>
      <c r="O137" s="63"/>
      <c r="P137" s="63"/>
      <c r="Q137" s="63"/>
    </row>
    <row r="138" spans="1:17" s="3" customFormat="1" x14ac:dyDescent="0.2">
      <c r="A138" s="24"/>
      <c r="B138" s="47" t="s">
        <v>215</v>
      </c>
      <c r="C138" s="62"/>
      <c r="D138" s="25"/>
      <c r="E138" s="53" t="s">
        <v>216</v>
      </c>
      <c r="F138" s="53"/>
      <c r="G138" s="53"/>
      <c r="H138" s="53"/>
      <c r="I138" s="53"/>
      <c r="J138" s="53"/>
      <c r="K138" s="53"/>
      <c r="L138" s="53"/>
      <c r="M138" s="53"/>
      <c r="N138" s="53"/>
      <c r="O138" s="53"/>
      <c r="P138" s="53"/>
      <c r="Q138" s="53"/>
    </row>
    <row r="139" spans="1:17" x14ac:dyDescent="0.2">
      <c r="B139" s="48" t="s">
        <v>217</v>
      </c>
      <c r="E139" s="54" t="s">
        <v>218</v>
      </c>
      <c r="F139" s="54"/>
      <c r="G139" s="54"/>
      <c r="H139" s="54"/>
      <c r="I139" s="54"/>
      <c r="J139" s="54"/>
      <c r="K139" s="54"/>
      <c r="L139" s="54"/>
      <c r="M139" s="54"/>
      <c r="N139" s="54"/>
      <c r="O139" s="54"/>
      <c r="P139" s="54"/>
      <c r="Q139" s="54"/>
    </row>
    <row r="140" spans="1:17" x14ac:dyDescent="0.2">
      <c r="B140" s="64"/>
    </row>
  </sheetData>
  <mergeCells count="11">
    <mergeCell ref="A123:B123"/>
    <mergeCell ref="A125:B125"/>
    <mergeCell ref="A11:Q11"/>
    <mergeCell ref="A12:Q12"/>
    <mergeCell ref="A13:Q13"/>
    <mergeCell ref="A16:B16"/>
    <mergeCell ref="A17:B17"/>
    <mergeCell ref="A130:B130"/>
    <mergeCell ref="E138:Q138"/>
    <mergeCell ref="E139:Q139"/>
    <mergeCell ref="E137:Q137"/>
  </mergeCells>
  <phoneticPr fontId="10" type="noConversion"/>
  <printOptions horizontalCentered="1"/>
  <pageMargins left="0.23622047244094491" right="0.23622047244094491" top="0.35433070866141736" bottom="0.35433070866141736" header="0.31496062992125984" footer="0.31496062992125984"/>
  <pageSetup scale="79" fitToHeight="0" orientation="portrait" r:id="rId1"/>
  <rowBreaks count="2" manualBreakCount="2">
    <brk id="54" max="16" man="1"/>
    <brk id="91" max="16" man="1"/>
  </rowBreaks>
  <ignoredErrors>
    <ignoredError sqref="Q21 Q34:Q37 Q44 Q39:Q42 Q69 Q71:Q73 Q116:Q117 Q106:Q107 Q52:Q54 Q61:Q63 Q56:Q59 Q67 Q76 Q78:Q79 Q109:Q111 Q119:Q120 Q122:Q123 Q46:Q50" formulaRange="1"/>
  </ignoredError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P U F A A B Q S w M E F A A C A A g A H H V D V A Y U 6 B + k A A A A 9 g A A A B I A H A B D b 2 5 m a W c v U G F j a 2 F n Z S 5 4 b W w g o h g A K K A U A A A A A A A A A A A A A A A A A A A A A A A A A A A A h Y 9 B D o I w F E S v Q r q n v 6 A x h n z K Q p c S T U y M 2 6 Z W a I R i a L H c z Y V H 8 g p i F H X n c t 6 8 x c z 9 e s O s r 6 v g o l q r G 5 O S i D I S K C O b g z Z F S j p 3 D O c k 4 7 g R 8 i Q K F Q y y s U l v D y k p n T s n A N 5 7 6 i e 0 a Q u I G Y t g n 6 + 2 s l S 1 I B 9 Z / 5 d D b a w T R i r C c f c a w 2 M a M U Z n 0 2 E T w g g x 1 + Y r x E P 3 b H 8 g L r r K d a 3 i y o b L N c I Y E d 4 f + A N Q S w M E F A A C A A g A H H V D V A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B x 1 Q 1 S S a J c u 7 w I A A K o e A A A T A B w A R m 9 y b X V s Y X M v U 2 V j d G l v b j E u b S C i G A A o o B Q A A A A A A A A A A A A A A A A A A A A A A A A A A A D t W E 1 v 2 k A Q v S P x H 1 b u B S R k Z Z c E k l Y c K t K q n B o l q X o I E V r s I d n I X r v e p W k b 8 d + 7 x n x s Y Y d C m k o Q m Y v R z I 4 1 b / z m j c c K A i 0 S S a 6 K K 3 1 X r V Q r 6 p 5 n E J I 3 3 j U f R n B 0 x E j t g t 8 B Y X W P d E g E u l o h 5 v c 5 E 3 c g j e U i H P n T o 6 r 2 U U T g d x O p Q W p V 8 7 p v + 1 8 U Z K o f i 0 x w 6 T 9 w E U P / P H m U U c J D 1 Y e 7 A T x A M I h B q j G P B q B 5 y t X g U f X u 2 + f t 7 t f 2 w E / D k V d v k J t e n E Z g z m m e J 9 r x q N / 0 b u u N I p V F o p 1 Z V k 8 3 v b C z y N + 7 n d y c c 8 1 v Z 8 c N M p E m J O D x U P A w y V F N j / r X G Z d q l G R x N 4 n G s b z + m R p M 8 7 s 0 n p 6 8 w k 6 9 B t H G R z T 8 0 J M G m d v Z 3 C 7 H 8 R A y y 9 M 0 n p 7 U r W M / v 6 f l O M Y c J 5 i j h T n a m O M U c 5 x h D n q E e i j q Y a g H R U + P V y o 2 q V c r Q r q f k p O b d M Z N u u / c p G 5 u 0 h f h J t 2 B m y v 2 J s r Z k p q I 5 + S Z p M 2 J W h B h H 3 m a Z 7 d K 0 l n G 6 x z 9 I A M + h F 8 G o S J p l s T J d 2 H + L s l 6 k d s 0 f A I e m t S n L U p N A j P z + y i 6 C n j E M 9 X R 2 R g W K e z G f T Q L R z O s k X v R D i H X 4 G q H l T b Z 2 A y u g B Z i b 6 M p n a 5 H R F y J k Q h 4 k M / o b p C S S 8 i r k N f G f f d p d z g d m 5 v D G b K F b K + G o N J A s X p Q V B u o o y C F A x U H h s F n K H y G w W c o f I b B Z y h 8 h s F n K H y G w W c o / O Y 6 f L c 6 + J l R B P v o b h L G D k 7 C H K + A h y Z h u 8 7 z / y 5 g / y B T Z 5 v k C x / u z p D N s 9 0 Z s s V o X w 1 B X 2 2 o o x 5 L + X K H Y P A Z C p + h N E D h M w w + Q + E z D D 5 D 4 T M M P n P A f 2 E x c i w B p L b 3 S 2 q 5 C L z i R W D x 7 I o T X J F v Y 6 F 5 y K 3 B c g l G 5 a E 4 k I + A P x 9 z w 6 6 6 V W e r s l Y t r e p Z 9 b I r Z N f E r o K N e 4 l 0 g s w x + t d B t g 5 4 S U W c W m z b x q f u z l 9 + m j q A z i 8 / T x 1 i 6 z / v 8 9 R 8 1 9 9 j V p Y L f 7 n w l w t / u f B v p W T s M J W s 3 P v L v b / c + 1 / D 3 v 8 b U E s B A i 0 A F A A C A A g A H H V D V A Y U 6 B + k A A A A 9 g A A A B I A A A A A A A A A A A A A A A A A A A A A A E N v b m Z p Z y 9 Q Y W N r Y W d l L n h t b F B L A Q I t A B Q A A g A I A B x 1 Q 1 Q P y u m r p A A A A O k A A A A T A A A A A A A A A A A A A A A A A P A A A A B b Q 2 9 u d G V u d F 9 U e X B l c 1 0 u e G 1 s U E s B A i 0 A F A A C A A g A H H V D V J J o l y 7 v A g A A q h 4 A A B M A A A A A A A A A A A A A A A A A 4 Q E A A E Z v c m 1 1 b G F z L 1 N l Y 3 R p b 2 4 x L m 1 Q S w U G A A A A A A M A A w D C A A A A H Q U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8 5 s A A A A A A A D R m w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S X R l b T 4 8 S X R l b U x v Y 2 F 0 a W 9 u P j x J d G V t V H l w Z T 5 G b 3 J t d W x h P C 9 J d G V t V H l w Z T 4 8 S X R l b V B h d G g + U 2 V j d G l v b j E v V G F i b G U w M D I l M j A o U G F n Z S U y M D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5 h d m l n Y X R p b 2 5 T d G V w T m F t Z S I g V m F s d W U 9 I n N O Y X Z l Z 2 F j a c O z b i I g L z 4 8 R W 5 0 c n k g V H l w Z T 0 i T m F t Z V V w Z G F 0 Z W R B Z n R l c k Z p b G w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1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y L T A z V D E 4 O j M y O j Q 2 L j Q 1 N z U y N j d a I i A v P j x F b n R y e S B U e X B l P S J G a W x s Q 2 9 s d W 1 u V H l w Z X M i I F Z h b H V l P S J z Q m d V R E F 3 T U R B d 0 1 E Q X d N R E F 3 V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s s J n F 1 b 3 Q 7 Q 2 9 s d W 1 u M T Q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N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D I g K F B h Z 2 U g M i k v V G l w b y B j Y W 1 i a W F k b y 5 7 Q 2 9 s d W 1 u M S w w f S Z x d W 9 0 O y w m c X V v d D t T Z W N 0 a W 9 u M S 9 U Y W J s Z T A w M i A o U G F n Z S A y K S 9 U a X B v I G N h b W J p Y W R v L n t D b 2 x 1 b W 4 y L D F 9 J n F 1 b 3 Q 7 L C Z x d W 9 0 O 1 N l Y 3 R p b 2 4 x L 1 R h Y m x l M D A y I C h Q Y W d l I D I p L 1 R p c G 8 g Y 2 F t Y m l h Z G 8 u e 0 N v b H V t b j M s M n 0 m c X V v d D s s J n F 1 b 3 Q 7 U 2 V j d G l v b j E v V G F i b G U w M D I g K F B h Z 2 U g M i k v V G l w b y B j Y W 1 i a W F k b y 5 7 Q 2 9 s d W 1 u N C w z f S Z x d W 9 0 O y w m c X V v d D t T Z W N 0 a W 9 u M S 9 U Y W J s Z T A w M i A o U G F n Z S A y K S 9 U a X B v I G N h b W J p Y W R v L n t D b 2 x 1 b W 4 1 L D R 9 J n F 1 b 3 Q 7 L C Z x d W 9 0 O 1 N l Y 3 R p b 2 4 x L 1 R h Y m x l M D A y I C h Q Y W d l I D I p L 1 R p c G 8 g Y 2 F t Y m l h Z G 8 u e 0 N v b H V t b j Y s N X 0 m c X V v d D s s J n F 1 b 3 Q 7 U 2 V j d G l v b j E v V G F i b G U w M D I g K F B h Z 2 U g M i k v V G l w b y B j Y W 1 i a W F k b y 5 7 Q 2 9 s d W 1 u N y w 2 f S Z x d W 9 0 O y w m c X V v d D t T Z W N 0 a W 9 u M S 9 U Y W J s Z T A w M i A o U G F n Z S A y K S 9 U a X B v I G N h b W J p Y W R v L n t D b 2 x 1 b W 4 4 L D d 9 J n F 1 b 3 Q 7 L C Z x d W 9 0 O 1 N l Y 3 R p b 2 4 x L 1 R h Y m x l M D A y I C h Q Y W d l I D I p L 1 R p c G 8 g Y 2 F t Y m l h Z G 8 u e 0 N v b H V t b j k s O H 0 m c X V v d D s s J n F 1 b 3 Q 7 U 2 V j d G l v b j E v V G F i b G U w M D I g K F B h Z 2 U g M i k v V G l w b y B j Y W 1 i a W F k b y 5 7 Q 2 9 s d W 1 u M T A s O X 0 m c X V v d D s s J n F 1 b 3 Q 7 U 2 V j d G l v b j E v V G F i b G U w M D I g K F B h Z 2 U g M i k v V G l w b y B j Y W 1 i a W F k b y 5 7 Q 2 9 s d W 1 u M T E s M T B 9 J n F 1 b 3 Q 7 L C Z x d W 9 0 O 1 N l Y 3 R p b 2 4 x L 1 R h Y m x l M D A y I C h Q Y W d l I D I p L 1 R p c G 8 g Y 2 F t Y m l h Z G 8 u e 0 N v b H V t b j E y L D E x f S Z x d W 9 0 O y w m c X V v d D t T Z W N 0 a W 9 u M S 9 U Y W J s Z T A w M i A o U G F n Z S A y K S 9 U a X B v I G N h b W J p Y W R v L n t D b 2 x 1 b W 4 x M y w x M n 0 m c X V v d D s s J n F 1 b 3 Q 7 U 2 V j d G l v b j E v V G F i b G U w M D I g K F B h Z 2 U g M i k v V G l w b y B j Y W 1 i a W F k b y 5 7 Q 2 9 s d W 1 u M T Q s M T N 9 J n F 1 b 3 Q 7 X S w m c X V v d D t D b 2 x 1 b W 5 D b 3 V u d C Z x d W 9 0 O z o x N C w m c X V v d D t L Z X l D b 2 x 1 b W 5 O Y W 1 l c y Z x d W 9 0 O z p b X S w m c X V v d D t D b 2 x 1 b W 5 J Z G V u d G l 0 a W V z J n F 1 b 3 Q 7 O l s m c X V v d D t T Z W N 0 a W 9 u M S 9 U Y W J s Z T A w M i A o U G F n Z S A y K S 9 U a X B v I G N h b W J p Y W R v L n t D b 2 x 1 b W 4 x L D B 9 J n F 1 b 3 Q 7 L C Z x d W 9 0 O 1 N l Y 3 R p b 2 4 x L 1 R h Y m x l M D A y I C h Q Y W d l I D I p L 1 R p c G 8 g Y 2 F t Y m l h Z G 8 u e 0 N v b H V t b j I s M X 0 m c X V v d D s s J n F 1 b 3 Q 7 U 2 V j d G l v b j E v V G F i b G U w M D I g K F B h Z 2 U g M i k v V G l w b y B j Y W 1 i a W F k b y 5 7 Q 2 9 s d W 1 u M y w y f S Z x d W 9 0 O y w m c X V v d D t T Z W N 0 a W 9 u M S 9 U Y W J s Z T A w M i A o U G F n Z S A y K S 9 U a X B v I G N h b W J p Y W R v L n t D b 2 x 1 b W 4 0 L D N 9 J n F 1 b 3 Q 7 L C Z x d W 9 0 O 1 N l Y 3 R p b 2 4 x L 1 R h Y m x l M D A y I C h Q Y W d l I D I p L 1 R p c G 8 g Y 2 F t Y m l h Z G 8 u e 0 N v b H V t b j U s N H 0 m c X V v d D s s J n F 1 b 3 Q 7 U 2 V j d G l v b j E v V G F i b G U w M D I g K F B h Z 2 U g M i k v V G l w b y B j Y W 1 i a W F k b y 5 7 Q 2 9 s d W 1 u N i w 1 f S Z x d W 9 0 O y w m c X V v d D t T Z W N 0 a W 9 u M S 9 U Y W J s Z T A w M i A o U G F n Z S A y K S 9 U a X B v I G N h b W J p Y W R v L n t D b 2 x 1 b W 4 3 L D Z 9 J n F 1 b 3 Q 7 L C Z x d W 9 0 O 1 N l Y 3 R p b 2 4 x L 1 R h Y m x l M D A y I C h Q Y W d l I D I p L 1 R p c G 8 g Y 2 F t Y m l h Z G 8 u e 0 N v b H V t b j g s N 3 0 m c X V v d D s s J n F 1 b 3 Q 7 U 2 V j d G l v b j E v V G F i b G U w M D I g K F B h Z 2 U g M i k v V G l w b y B j Y W 1 i a W F k b y 5 7 Q 2 9 s d W 1 u O S w 4 f S Z x d W 9 0 O y w m c X V v d D t T Z W N 0 a W 9 u M S 9 U Y W J s Z T A w M i A o U G F n Z S A y K S 9 U a X B v I G N h b W J p Y W R v L n t D b 2 x 1 b W 4 x M C w 5 f S Z x d W 9 0 O y w m c X V v d D t T Z W N 0 a W 9 u M S 9 U Y W J s Z T A w M i A o U G F n Z S A y K S 9 U a X B v I G N h b W J p Y W R v L n t D b 2 x 1 b W 4 x M S w x M H 0 m c X V v d D s s J n F 1 b 3 Q 7 U 2 V j d G l v b j E v V G F i b G U w M D I g K F B h Z 2 U g M i k v V G l w b y B j Y W 1 i a W F k b y 5 7 Q 2 9 s d W 1 u M T I s M T F 9 J n F 1 b 3 Q 7 L C Z x d W 9 0 O 1 N l Y 3 R p b 2 4 x L 1 R h Y m x l M D A y I C h Q Y W d l I D I p L 1 R p c G 8 g Y 2 F t Y m l h Z G 8 u e 0 N v b H V t b j E z L D E y f S Z x d W 9 0 O y w m c X V v d D t T Z W N 0 a W 9 u M S 9 U Y W J s Z T A w M i A o U G F n Z S A y K S 9 U a X B v I G N h b W J p Y W R v L n t D b 2 x 1 b W 4 x N C w x M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A y J T I w K F B h Z 2 U l M j A y K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k v V G F i b G U w M D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k v V G l w b y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E l M j A o U G F n Z S U y M D E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5 h d m l n Y X R p b 2 5 T d G V w T m F t Z S I g V m F s d W U 9 I n N O Y X Z l Z 2 F j a c O z b i I g L z 4 8 R W 5 0 c n k g V H l w Z T 0 i T m F t Z V V w Z G F 0 Z W R B Z n R l c k Z p b G w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z N y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M i 0 w M 1 Q x O D o z M j o 0 N i 4 0 N T c 1 M j Y 3 W i I g L z 4 8 R W 5 0 c n k g V H l w Z T 0 i R m l s b E N v b H V t b l R 5 c G V z I i B W Y W x 1 Z T 0 i c 0 J n W U Z B d 0 1 E Q X d N R E F 3 T U R B d 0 1 G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L C Z x d W 9 0 O 0 N v b H V t b j E 0 J n F 1 b 3 Q 7 L C Z x d W 9 0 O 0 N v b H V t b j E 1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U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A x I C h Q Y W d l I D E p L 1 R p c G 8 g Y 2 F t Y m l h Z G 8 u e 0 N v b H V t b j E s M H 0 m c X V v d D s s J n F 1 b 3 Q 7 U 2 V j d G l v b j E v V G F i b G U w M D E g K F B h Z 2 U g M S k v V G l w b y B j Y W 1 i a W F k b y 5 7 Q 2 9 s d W 1 u M i w x f S Z x d W 9 0 O y w m c X V v d D t T Z W N 0 a W 9 u M S 9 U Y W J s Z T A w M S A o U G F n Z S A x K S 9 U a X B v I G N h b W J p Y W R v L n t D b 2 x 1 b W 4 z L D J 9 J n F 1 b 3 Q 7 L C Z x d W 9 0 O 1 N l Y 3 R p b 2 4 x L 1 R h Y m x l M D A x I C h Q Y W d l I D E p L 1 R p c G 8 g Y 2 F t Y m l h Z G 8 u e 0 N v b H V t b j Q s M 3 0 m c X V v d D s s J n F 1 b 3 Q 7 U 2 V j d G l v b j E v V G F i b G U w M D E g K F B h Z 2 U g M S k v V G l w b y B j Y W 1 i a W F k b y 5 7 Q 2 9 s d W 1 u N S w 0 f S Z x d W 9 0 O y w m c X V v d D t T Z W N 0 a W 9 u M S 9 U Y W J s Z T A w M S A o U G F n Z S A x K S 9 U a X B v I G N h b W J p Y W R v L n t D b 2 x 1 b W 4 2 L D V 9 J n F 1 b 3 Q 7 L C Z x d W 9 0 O 1 N l Y 3 R p b 2 4 x L 1 R h Y m x l M D A x I C h Q Y W d l I D E p L 1 R p c G 8 g Y 2 F t Y m l h Z G 8 u e 0 N v b H V t b j c s N n 0 m c X V v d D s s J n F 1 b 3 Q 7 U 2 V j d G l v b j E v V G F i b G U w M D E g K F B h Z 2 U g M S k v V G l w b y B j Y W 1 i a W F k b y 5 7 Q 2 9 s d W 1 u O C w 3 f S Z x d W 9 0 O y w m c X V v d D t T Z W N 0 a W 9 u M S 9 U Y W J s Z T A w M S A o U G F n Z S A x K S 9 U a X B v I G N h b W J p Y W R v L n t D b 2 x 1 b W 4 5 L D h 9 J n F 1 b 3 Q 7 L C Z x d W 9 0 O 1 N l Y 3 R p b 2 4 x L 1 R h Y m x l M D A x I C h Q Y W d l I D E p L 1 R p c G 8 g Y 2 F t Y m l h Z G 8 u e 0 N v b H V t b j E w L D l 9 J n F 1 b 3 Q 7 L C Z x d W 9 0 O 1 N l Y 3 R p b 2 4 x L 1 R h Y m x l M D A x I C h Q Y W d l I D E p L 1 R p c G 8 g Y 2 F t Y m l h Z G 8 u e 0 N v b H V t b j E x L D E w f S Z x d W 9 0 O y w m c X V v d D t T Z W N 0 a W 9 u M S 9 U Y W J s Z T A w M S A o U G F n Z S A x K S 9 U a X B v I G N h b W J p Y W R v L n t D b 2 x 1 b W 4 x M i w x M X 0 m c X V v d D s s J n F 1 b 3 Q 7 U 2 V j d G l v b j E v V G F i b G U w M D E g K F B h Z 2 U g M S k v V G l w b y B j Y W 1 i a W F k b y 5 7 Q 2 9 s d W 1 u M T M s M T J 9 J n F 1 b 3 Q 7 L C Z x d W 9 0 O 1 N l Y 3 R p b 2 4 x L 1 R h Y m x l M D A x I C h Q Y W d l I D E p L 1 R p c G 8 g Y 2 F t Y m l h Z G 8 u e 0 N v b H V t b j E 0 L D E z f S Z x d W 9 0 O y w m c X V v d D t T Z W N 0 a W 9 u M S 9 U Y W J s Z T A w M S A o U G F n Z S A x K S 9 U a X B v I G N h b W J p Y W R v L n t D b 2 x 1 b W 4 x N S w x N H 0 m c X V v d D t d L C Z x d W 9 0 O 0 N v b H V t b k N v d W 5 0 J n F 1 b 3 Q 7 O j E 1 L C Z x d W 9 0 O 0 t l e U N v b H V t b k 5 h b W V z J n F 1 b 3 Q 7 O l t d L C Z x d W 9 0 O 0 N v b H V t b k l k Z W 5 0 a X R p Z X M m c X V v d D s 6 W y Z x d W 9 0 O 1 N l Y 3 R p b 2 4 x L 1 R h Y m x l M D A x I C h Q Y W d l I D E p L 1 R p c G 8 g Y 2 F t Y m l h Z G 8 u e 0 N v b H V t b j E s M H 0 m c X V v d D s s J n F 1 b 3 Q 7 U 2 V j d G l v b j E v V G F i b G U w M D E g K F B h Z 2 U g M S k v V G l w b y B j Y W 1 i a W F k b y 5 7 Q 2 9 s d W 1 u M i w x f S Z x d W 9 0 O y w m c X V v d D t T Z W N 0 a W 9 u M S 9 U Y W J s Z T A w M S A o U G F n Z S A x K S 9 U a X B v I G N h b W J p Y W R v L n t D b 2 x 1 b W 4 z L D J 9 J n F 1 b 3 Q 7 L C Z x d W 9 0 O 1 N l Y 3 R p b 2 4 x L 1 R h Y m x l M D A x I C h Q Y W d l I D E p L 1 R p c G 8 g Y 2 F t Y m l h Z G 8 u e 0 N v b H V t b j Q s M 3 0 m c X V v d D s s J n F 1 b 3 Q 7 U 2 V j d G l v b j E v V G F i b G U w M D E g K F B h Z 2 U g M S k v V G l w b y B j Y W 1 i a W F k b y 5 7 Q 2 9 s d W 1 u N S w 0 f S Z x d W 9 0 O y w m c X V v d D t T Z W N 0 a W 9 u M S 9 U Y W J s Z T A w M S A o U G F n Z S A x K S 9 U a X B v I G N h b W J p Y W R v L n t D b 2 x 1 b W 4 2 L D V 9 J n F 1 b 3 Q 7 L C Z x d W 9 0 O 1 N l Y 3 R p b 2 4 x L 1 R h Y m x l M D A x I C h Q Y W d l I D E p L 1 R p c G 8 g Y 2 F t Y m l h Z G 8 u e 0 N v b H V t b j c s N n 0 m c X V v d D s s J n F 1 b 3 Q 7 U 2 V j d G l v b j E v V G F i b G U w M D E g K F B h Z 2 U g M S k v V G l w b y B j Y W 1 i a W F k b y 5 7 Q 2 9 s d W 1 u O C w 3 f S Z x d W 9 0 O y w m c X V v d D t T Z W N 0 a W 9 u M S 9 U Y W J s Z T A w M S A o U G F n Z S A x K S 9 U a X B v I G N h b W J p Y W R v L n t D b 2 x 1 b W 4 5 L D h 9 J n F 1 b 3 Q 7 L C Z x d W 9 0 O 1 N l Y 3 R p b 2 4 x L 1 R h Y m x l M D A x I C h Q Y W d l I D E p L 1 R p c G 8 g Y 2 F t Y m l h Z G 8 u e 0 N v b H V t b j E w L D l 9 J n F 1 b 3 Q 7 L C Z x d W 9 0 O 1 N l Y 3 R p b 2 4 x L 1 R h Y m x l M D A x I C h Q Y W d l I D E p L 1 R p c G 8 g Y 2 F t Y m l h Z G 8 u e 0 N v b H V t b j E x L D E w f S Z x d W 9 0 O y w m c X V v d D t T Z W N 0 a W 9 u M S 9 U Y W J s Z T A w M S A o U G F n Z S A x K S 9 U a X B v I G N h b W J p Y W R v L n t D b 2 x 1 b W 4 x M i w x M X 0 m c X V v d D s s J n F 1 b 3 Q 7 U 2 V j d G l v b j E v V G F i b G U w M D E g K F B h Z 2 U g M S k v V G l w b y B j Y W 1 i a W F k b y 5 7 Q 2 9 s d W 1 u M T M s M T J 9 J n F 1 b 3 Q 7 L C Z x d W 9 0 O 1 N l Y 3 R p b 2 4 x L 1 R h Y m x l M D A x I C h Q Y W d l I D E p L 1 R p c G 8 g Y 2 F t Y m l h Z G 8 u e 0 N v b H V t b j E 0 L D E z f S Z x d W 9 0 O y w m c X V v d D t T Z W N 0 a W 9 u M S 9 U Y W J s Z T A w M S A o U G F n Z S A x K S 9 U a X B v I G N h b W J p Y W R v L n t D b 2 x 1 b W 4 x N S w x N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A x J T I w K F B h Z 2 U l M j A x K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S U y M C h Q Y W d l J T I w M S k v V G F i b G U w M D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S U y M C h Q Y W d l J T I w M S k v V G l w b y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w M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A i I C 8 + P E V u d H J 5 I F R 5 c G U 9 I k F k Z G V k V G 9 E Y X R h T W 9 k Z W w i I F Z h b H V l P S J s M S I g L z 4 8 R W 5 0 c n k g V H l w Z T 0 i R m l s b E N v d W 5 0 I i B W Y W x 1 Z T 0 i b D Q x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y L T A z V D E 4 O j M y O j Q 2 L j Q 1 N z U y N j d a I i A v P j x F b n R y e S B U e X B l P S J G a W x s Q 2 9 s d W 1 u V H l w Z X M i I F Z h b H V l P S J z Q l F r R 0 F 3 W U d C U V l H Q m d N R 0 F 3 W U R C Z 0 1 H Q X d Z R E J n T U d B d 1 l E Q m d N R 0 J n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s Y X N p Z m l j Y W N p b 2 4 g Q 2 N w I F J l Z m 9 y b W F k b y Z x d W 9 0 O y w m c X V v d D t D b 2 x 1 b W 4 x M C Z x d W 9 0 O y w m c X V v d D t D b 2 x 1 b W 4 x M S Z x d W 9 0 O y w m c X V v d D t D b 2 x 1 b W 4 x M i Z x d W 9 0 O y w m c X V v d D t D b 2 x 1 b W 4 x M y Z x d W 9 0 O y w m c X V v d D t D b 2 x 1 b W 4 x N C Z x d W 9 0 O y w m c X V v d D t D b 2 x 1 b W 4 x N S Z x d W 9 0 O y w m c X V v d D t D b 2 x 1 b W 4 x N i Z x d W 9 0 O y w m c X V v d D t D b 2 x 1 b W 4 x N y Z x d W 9 0 O y w m c X V v d D t D b 2 x 1 b W 4 x O C Z x d W 9 0 O y w m c X V v d D t D b 2 x 1 b W 4 x O S Z x d W 9 0 O y w m c X V v d D t D b 2 x 1 b W 4 y M C Z x d W 9 0 O y w m c X V v d D t D b 2 x 1 b W 4 y M S Z x d W 9 0 O y w m c X V v d D t D b 2 x 1 b W 4 y M i Z x d W 9 0 O y w m c X V v d D t D b 2 x 1 b W 4 y M y Z x d W 9 0 O y w m c X V v d D t D b 2 x 1 b W 4 y N C Z x d W 9 0 O y w m c X V v d D t D b 2 x 1 b W 4 y N S Z x d W 9 0 O y w m c X V v d D t D b 2 x 1 b W 4 y N i Z x d W 9 0 O y w m c X V v d D t D b 2 x 1 b W 4 y N y Z x d W 9 0 O y w m c X V v d D t D b 2 x 1 b W 4 y O C Z x d W 9 0 O y w m c X V v d D t D b 2 x 1 b W 4 y O S Z x d W 9 0 O y w m c X V v d D t D b 2 x 1 b W 4 z M C Z x d W 9 0 O y w m c X V v d D t l Z 1 9 l a m V j X 2 1 l b n N 1 Y W x f Z X R h c G F z L n J k Z i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M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Q Y W d l M D A x L 1 R p c G 8 g Y 2 F t Y m l h Z G 8 u e 0 N v b H V t b j E s M H 0 m c X V v d D s s J n F 1 b 3 Q 7 U 2 V j d G l v b j E v U G F n Z T A w M S 9 U a X B v I G N h b W J p Y W R v L n t D b 2 x 1 b W 4 y L D F 9 J n F 1 b 3 Q 7 L C Z x d W 9 0 O 1 N l Y 3 R p b 2 4 x L 1 B h Z 2 U w M D E v V G l w b y B j Y W 1 i a W F k b y 5 7 Q 2 9 s d W 1 u M y w y f S Z x d W 9 0 O y w m c X V v d D t T Z W N 0 a W 9 u M S 9 Q Y W d l M D A x L 1 R p c G 8 g Y 2 F t Y m l h Z G 8 u e 0 N v b H V t b j Q s M 3 0 m c X V v d D s s J n F 1 b 3 Q 7 U 2 V j d G l v b j E v U G F n Z T A w M S 9 U a X B v I G N h b W J p Y W R v L n t D b 2 x 1 b W 4 1 L D R 9 J n F 1 b 3 Q 7 L C Z x d W 9 0 O 1 N l Y 3 R p b 2 4 x L 1 B h Z 2 U w M D E v V G l w b y B j Y W 1 i a W F k b y 5 7 Q 2 9 s d W 1 u N i w 1 f S Z x d W 9 0 O y w m c X V v d D t T Z W N 0 a W 9 u M S 9 Q Y W d l M D A x L 1 R p c G 8 g Y 2 F t Y m l h Z G 8 u e 0 N v b H V t b j c s N n 0 m c X V v d D s s J n F 1 b 3 Q 7 U 2 V j d G l v b j E v U G F n Z T A w M S 9 U a X B v I G N h b W J p Y W R v L n t D b 2 x 1 b W 4 4 L D d 9 J n F 1 b 3 Q 7 L C Z x d W 9 0 O 1 N l Y 3 R p b 2 4 x L 1 B h Z 2 U w M D E v V G l w b y B j Y W 1 i a W F k b y 5 7 Q 2 x h c 2 l m a W N h Y 2 l v b i B D Y 3 A g U m V m b 3 J t Y W R v L D h 9 J n F 1 b 3 Q 7 L C Z x d W 9 0 O 1 N l Y 3 R p b 2 4 x L 1 B h Z 2 U w M D E v V G l w b y B j Y W 1 i a W F k b y 5 7 Q 2 9 s d W 1 u M T A s O X 0 m c X V v d D s s J n F 1 b 3 Q 7 U 2 V j d G l v b j E v U G F n Z T A w M S 9 U a X B v I G N h b W J p Y W R v L n t D b 2 x 1 b W 4 x M S w x M H 0 m c X V v d D s s J n F 1 b 3 Q 7 U 2 V j d G l v b j E v U G F n Z T A w M S 9 U a X B v I G N h b W J p Y W R v L n t D b 2 x 1 b W 4 x M i w x M X 0 m c X V v d D s s J n F 1 b 3 Q 7 U 2 V j d G l v b j E v U G F n Z T A w M S 9 U a X B v I G N h b W J p Y W R v L n t D b 2 x 1 b W 4 x M y w x M n 0 m c X V v d D s s J n F 1 b 3 Q 7 U 2 V j d G l v b j E v U G F n Z T A w M S 9 U a X B v I G N h b W J p Y W R v L n t D b 2 x 1 b W 4 x N C w x M 3 0 m c X V v d D s s J n F 1 b 3 Q 7 U 2 V j d G l v b j E v U G F n Z T A w M S 9 U a X B v I G N h b W J p Y W R v L n t D b 2 x 1 b W 4 x N S w x N H 0 m c X V v d D s s J n F 1 b 3 Q 7 U 2 V j d G l v b j E v U G F n Z T A w M S 9 U a X B v I G N h b W J p Y W R v L n t D b 2 x 1 b W 4 x N i w x N X 0 m c X V v d D s s J n F 1 b 3 Q 7 U 2 V j d G l v b j E v U G F n Z T A w M S 9 U a X B v I G N h b W J p Y W R v L n t D b 2 x 1 b W 4 x N y w x N n 0 m c X V v d D s s J n F 1 b 3 Q 7 U 2 V j d G l v b j E v U G F n Z T A w M S 9 U a X B v I G N h b W J p Y W R v L n t D b 2 x 1 b W 4 x O C w x N 3 0 m c X V v d D s s J n F 1 b 3 Q 7 U 2 V j d G l v b j E v U G F n Z T A w M S 9 U a X B v I G N h b W J p Y W R v L n t D b 2 x 1 b W 4 x O S w x O H 0 m c X V v d D s s J n F 1 b 3 Q 7 U 2 V j d G l v b j E v U G F n Z T A w M S 9 U a X B v I G N h b W J p Y W R v L n t D b 2 x 1 b W 4 y M C w x O X 0 m c X V v d D s s J n F 1 b 3 Q 7 U 2 V j d G l v b j E v U G F n Z T A w M S 9 U a X B v I G N h b W J p Y W R v L n t D b 2 x 1 b W 4 y M S w y M H 0 m c X V v d D s s J n F 1 b 3 Q 7 U 2 V j d G l v b j E v U G F n Z T A w M S 9 U a X B v I G N h b W J p Y W R v L n t D b 2 x 1 b W 4 y M i w y M X 0 m c X V v d D s s J n F 1 b 3 Q 7 U 2 V j d G l v b j E v U G F n Z T A w M S 9 U a X B v I G N h b W J p Y W R v L n t D b 2 x 1 b W 4 y M y w y M n 0 m c X V v d D s s J n F 1 b 3 Q 7 U 2 V j d G l v b j E v U G F n Z T A w M S 9 U a X B v I G N h b W J p Y W R v L n t D b 2 x 1 b W 4 y N C w y M 3 0 m c X V v d D s s J n F 1 b 3 Q 7 U 2 V j d G l v b j E v U G F n Z T A w M S 9 U a X B v I G N h b W J p Y W R v L n t D b 2 x 1 b W 4 y N S w y N H 0 m c X V v d D s s J n F 1 b 3 Q 7 U 2 V j d G l v b j E v U G F n Z T A w M S 9 U a X B v I G N h b W J p Y W R v L n t D b 2 x 1 b W 4 y N i w y N X 0 m c X V v d D s s J n F 1 b 3 Q 7 U 2 V j d G l v b j E v U G F n Z T A w M S 9 U a X B v I G N h b W J p Y W R v L n t D b 2 x 1 b W 4 y N y w y N n 0 m c X V v d D s s J n F 1 b 3 Q 7 U 2 V j d G l v b j E v U G F n Z T A w M S 9 U a X B v I G N h b W J p Y W R v L n t D b 2 x 1 b W 4 y O C w y N 3 0 m c X V v d D s s J n F 1 b 3 Q 7 U 2 V j d G l v b j E v U G F n Z T A w M S 9 U a X B v I G N h b W J p Y W R v L n t D b 2 x 1 b W 4 y O S w y O H 0 m c X V v d D s s J n F 1 b 3 Q 7 U 2 V j d G l v b j E v U G F n Z T A w M S 9 U a X B v I G N h b W J p Y W R v L n t D b 2 x 1 b W 4 z M C w y O X 0 m c X V v d D s s J n F 1 b 3 Q 7 U 2 V j d G l v b j E v U G F n Z T A w M S 9 U a X B v I G N h b W J p Y W R v L n t l Z 1 9 l a m V j X 2 1 l b n N 1 Y W x f Z X R h c G F z L n J k Z i w z M H 0 m c X V v d D t d L C Z x d W 9 0 O 0 N v b H V t b k N v d W 5 0 J n F 1 b 3 Q 7 O j M x L C Z x d W 9 0 O 0 t l e U N v b H V t b k 5 h b W V z J n F 1 b 3 Q 7 O l t d L C Z x d W 9 0 O 0 N v b H V t b k l k Z W 5 0 a X R p Z X M m c X V v d D s 6 W y Z x d W 9 0 O 1 N l Y 3 R p b 2 4 x L 1 B h Z 2 U w M D E v V G l w b y B j Y W 1 i a W F k b y 5 7 Q 2 9 s d W 1 u M S w w f S Z x d W 9 0 O y w m c X V v d D t T Z W N 0 a W 9 u M S 9 Q Y W d l M D A x L 1 R p c G 8 g Y 2 F t Y m l h Z G 8 u e 0 N v b H V t b j I s M X 0 m c X V v d D s s J n F 1 b 3 Q 7 U 2 V j d G l v b j E v U G F n Z T A w M S 9 U a X B v I G N h b W J p Y W R v L n t D b 2 x 1 b W 4 z L D J 9 J n F 1 b 3 Q 7 L C Z x d W 9 0 O 1 N l Y 3 R p b 2 4 x L 1 B h Z 2 U w M D E v V G l w b y B j Y W 1 i a W F k b y 5 7 Q 2 9 s d W 1 u N C w z f S Z x d W 9 0 O y w m c X V v d D t T Z W N 0 a W 9 u M S 9 Q Y W d l M D A x L 1 R p c G 8 g Y 2 F t Y m l h Z G 8 u e 0 N v b H V t b j U s N H 0 m c X V v d D s s J n F 1 b 3 Q 7 U 2 V j d G l v b j E v U G F n Z T A w M S 9 U a X B v I G N h b W J p Y W R v L n t D b 2 x 1 b W 4 2 L D V 9 J n F 1 b 3 Q 7 L C Z x d W 9 0 O 1 N l Y 3 R p b 2 4 x L 1 B h Z 2 U w M D E v V G l w b y B j Y W 1 i a W F k b y 5 7 Q 2 9 s d W 1 u N y w 2 f S Z x d W 9 0 O y w m c X V v d D t T Z W N 0 a W 9 u M S 9 Q Y W d l M D A x L 1 R p c G 8 g Y 2 F t Y m l h Z G 8 u e 0 N v b H V t b j g s N 3 0 m c X V v d D s s J n F 1 b 3 Q 7 U 2 V j d G l v b j E v U G F n Z T A w M S 9 U a X B v I G N h b W J p Y W R v L n t D b G F z a W Z p Y 2 F j a W 9 u I E N j c C B S Z W Z v c m 1 h Z G 8 s O H 0 m c X V v d D s s J n F 1 b 3 Q 7 U 2 V j d G l v b j E v U G F n Z T A w M S 9 U a X B v I G N h b W J p Y W R v L n t D b 2 x 1 b W 4 x M C w 5 f S Z x d W 9 0 O y w m c X V v d D t T Z W N 0 a W 9 u M S 9 Q Y W d l M D A x L 1 R p c G 8 g Y 2 F t Y m l h Z G 8 u e 0 N v b H V t b j E x L D E w f S Z x d W 9 0 O y w m c X V v d D t T Z W N 0 a W 9 u M S 9 Q Y W d l M D A x L 1 R p c G 8 g Y 2 F t Y m l h Z G 8 u e 0 N v b H V t b j E y L D E x f S Z x d W 9 0 O y w m c X V v d D t T Z W N 0 a W 9 u M S 9 Q Y W d l M D A x L 1 R p c G 8 g Y 2 F t Y m l h Z G 8 u e 0 N v b H V t b j E z L D E y f S Z x d W 9 0 O y w m c X V v d D t T Z W N 0 a W 9 u M S 9 Q Y W d l M D A x L 1 R p c G 8 g Y 2 F t Y m l h Z G 8 u e 0 N v b H V t b j E 0 L D E z f S Z x d W 9 0 O y w m c X V v d D t T Z W N 0 a W 9 u M S 9 Q Y W d l M D A x L 1 R p c G 8 g Y 2 F t Y m l h Z G 8 u e 0 N v b H V t b j E 1 L D E 0 f S Z x d W 9 0 O y w m c X V v d D t T Z W N 0 a W 9 u M S 9 Q Y W d l M D A x L 1 R p c G 8 g Y 2 F t Y m l h Z G 8 u e 0 N v b H V t b j E 2 L D E 1 f S Z x d W 9 0 O y w m c X V v d D t T Z W N 0 a W 9 u M S 9 Q Y W d l M D A x L 1 R p c G 8 g Y 2 F t Y m l h Z G 8 u e 0 N v b H V t b j E 3 L D E 2 f S Z x d W 9 0 O y w m c X V v d D t T Z W N 0 a W 9 u M S 9 Q Y W d l M D A x L 1 R p c G 8 g Y 2 F t Y m l h Z G 8 u e 0 N v b H V t b j E 4 L D E 3 f S Z x d W 9 0 O y w m c X V v d D t T Z W N 0 a W 9 u M S 9 Q Y W d l M D A x L 1 R p c G 8 g Y 2 F t Y m l h Z G 8 u e 0 N v b H V t b j E 5 L D E 4 f S Z x d W 9 0 O y w m c X V v d D t T Z W N 0 a W 9 u M S 9 Q Y W d l M D A x L 1 R p c G 8 g Y 2 F t Y m l h Z G 8 u e 0 N v b H V t b j I w L D E 5 f S Z x d W 9 0 O y w m c X V v d D t T Z W N 0 a W 9 u M S 9 Q Y W d l M D A x L 1 R p c G 8 g Y 2 F t Y m l h Z G 8 u e 0 N v b H V t b j I x L D I w f S Z x d W 9 0 O y w m c X V v d D t T Z W N 0 a W 9 u M S 9 Q Y W d l M D A x L 1 R p c G 8 g Y 2 F t Y m l h Z G 8 u e 0 N v b H V t b j I y L D I x f S Z x d W 9 0 O y w m c X V v d D t T Z W N 0 a W 9 u M S 9 Q Y W d l M D A x L 1 R p c G 8 g Y 2 F t Y m l h Z G 8 u e 0 N v b H V t b j I z L D I y f S Z x d W 9 0 O y w m c X V v d D t T Z W N 0 a W 9 u M S 9 Q Y W d l M D A x L 1 R p c G 8 g Y 2 F t Y m l h Z G 8 u e 0 N v b H V t b j I 0 L D I z f S Z x d W 9 0 O y w m c X V v d D t T Z W N 0 a W 9 u M S 9 Q Y W d l M D A x L 1 R p c G 8 g Y 2 F t Y m l h Z G 8 u e 0 N v b H V t b j I 1 L D I 0 f S Z x d W 9 0 O y w m c X V v d D t T Z W N 0 a W 9 u M S 9 Q Y W d l M D A x L 1 R p c G 8 g Y 2 F t Y m l h Z G 8 u e 0 N v b H V t b j I 2 L D I 1 f S Z x d W 9 0 O y w m c X V v d D t T Z W N 0 a W 9 u M S 9 Q Y W d l M D A x L 1 R p c G 8 g Y 2 F t Y m l h Z G 8 u e 0 N v b H V t b j I 3 L D I 2 f S Z x d W 9 0 O y w m c X V v d D t T Z W N 0 a W 9 u M S 9 Q Y W d l M D A x L 1 R p c G 8 g Y 2 F t Y m l h Z G 8 u e 0 N v b H V t b j I 4 L D I 3 f S Z x d W 9 0 O y w m c X V v d D t T Z W N 0 a W 9 u M S 9 Q Y W d l M D A x L 1 R p c G 8 g Y 2 F t Y m l h Z G 8 u e 0 N v b H V t b j I 5 L D I 4 f S Z x d W 9 0 O y w m c X V v d D t T Z W N 0 a W 9 u M S 9 Q Y W d l M D A x L 1 R p c G 8 g Y 2 F t Y m l h Z G 8 u e 0 N v b H V t b j M w L D I 5 f S Z x d W 9 0 O y w m c X V v d D t T Z W N 0 a W 9 u M S 9 Q Y W d l M D A x L 1 R p c G 8 g Y 2 F t Y m l h Z G 8 u e 2 V n X 2 V q Z W N f b W V u c 3 V h b F 9 l d G F w Y X M u c m R m L D M w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U G F n Z T A w M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x L 1 B h Z 2 U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w M S 9 F b m N h Y m V 6 Y W R v c y U y M H B y b 2 1 v d m l k b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x L 1 R p c G 8 l M j B j Y W 1 i a W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h Z 2 U w M D I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z M i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M i 0 w M 1 Q x O D o z M j o 0 N i 4 0 N z M x N D k w W i I g L z 4 8 R W 5 0 c n k g V H l w Z T 0 i R m l s b E N v b H V t b l R 5 c G V z I i B W Y W x 1 Z T 0 i c 0 J n W U d B d 1 l H Q m d Z R 0 F 3 W U R C Z 0 1 H Q X d Z R E J n T U d B d 1 l E Q m d N R 0 F 3 W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G F z a W Z p Y 2 F j a W 9 u I E N j c C B S Z W Z v c m 1 h Z G 8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y w m c X V v d D t D b 2 x 1 b W 4 x N C Z x d W 9 0 O y w m c X V v d D t D b 2 x 1 b W 4 x N S Z x d W 9 0 O y w m c X V v d D t D b 2 x 1 b W 4 x N i Z x d W 9 0 O y w m c X V v d D t D b 2 x 1 b W 4 x N y Z x d W 9 0 O y w m c X V v d D t D b 2 x 1 b W 4 x O C Z x d W 9 0 O y w m c X V v d D t D b 2 x 1 b W 4 x O S Z x d W 9 0 O y w m c X V v d D t D b 2 x 1 b W 4 y M C Z x d W 9 0 O y w m c X V v d D t D b 2 x 1 b W 4 y M S Z x d W 9 0 O y w m c X V v d D t D b 2 x 1 b W 4 y M i Z x d W 9 0 O y w m c X V v d D t D b 2 x 1 b W 4 y M y Z x d W 9 0 O y w m c X V v d D t D b 2 x 1 b W 4 y N C Z x d W 9 0 O y w m c X V v d D t D b 2 x 1 b W 4 y N S Z x d W 9 0 O y w m c X V v d D t D b 2 x 1 b W 4 y N i Z x d W 9 0 O y w m c X V v d D t D b 2 x 1 b W 4 y N y Z x d W 9 0 O y w m c X V v d D t D b 2 x 1 b W 4 y O C Z x d W 9 0 O y w m c X V v d D t l Z 1 9 l a m V j X 2 1 l b n N 1 Y W x f Z X R h c G F z L n J k Z i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I 5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Q Y W d l M D A y L 1 R p c G 8 g Y 2 F t Y m l h Z G 8 u e 0 N v b H V t b j E s M H 0 m c X V v d D s s J n F 1 b 3 Q 7 U 2 V j d G l v b j E v U G F n Z T A w M i 9 U a X B v I G N h b W J p Y W R v L n t D b 2 x 1 b W 4 y L D F 9 J n F 1 b 3 Q 7 L C Z x d W 9 0 O 1 N l Y 3 R p b 2 4 x L 1 B h Z 2 U w M D I v V G l w b y B j Y W 1 i a W F k b y 5 7 Q 2 9 s d W 1 u M y w y f S Z x d W 9 0 O y w m c X V v d D t T Z W N 0 a W 9 u M S 9 Q Y W d l M D A y L 1 R p c G 8 g Y 2 F t Y m l h Z G 8 u e 0 N v b H V t b j Q s M 3 0 m c X V v d D s s J n F 1 b 3 Q 7 U 2 V j d G l v b j E v U G F n Z T A w M i 9 U a X B v I G N h b W J p Y W R v L n t D b 2 x 1 b W 4 1 L D R 9 J n F 1 b 3 Q 7 L C Z x d W 9 0 O 1 N l Y 3 R p b 2 4 x L 1 B h Z 2 U w M D I v V G l w b y B j Y W 1 i a W F k b y 5 7 Q 2 9 s d W 1 u N i w 1 f S Z x d W 9 0 O y w m c X V v d D t T Z W N 0 a W 9 u M S 9 Q Y W d l M D A y L 1 R p c G 8 g Y 2 F t Y m l h Z G 8 u e 0 N v b H V t b j c s N n 0 m c X V v d D s s J n F 1 b 3 Q 7 U 2 V j d G l v b j E v U G F n Z T A w M i 9 U a X B v I G N h b W J p Y W R v L n t D b G F z a W Z p Y 2 F j a W 9 u I E N j c C B S Z W Z v c m 1 h Z G 8 s N 3 0 m c X V v d D s s J n F 1 b 3 Q 7 U 2 V j d G l v b j E v U G F n Z T A w M i 9 U a X B v I G N h b W J p Y W R v L n t D b 2 x 1 b W 4 5 L D h 9 J n F 1 b 3 Q 7 L C Z x d W 9 0 O 1 N l Y 3 R p b 2 4 x L 1 B h Z 2 U w M D I v V G l w b y B j Y W 1 i a W F k b y 5 7 Q 2 9 s d W 1 u M T A s O X 0 m c X V v d D s s J n F 1 b 3 Q 7 U 2 V j d G l v b j E v U G F n Z T A w M i 9 U a X B v I G N h b W J p Y W R v L n t D b 2 x 1 b W 4 x M S w x M H 0 m c X V v d D s s J n F 1 b 3 Q 7 U 2 V j d G l v b j E v U G F n Z T A w M i 9 U a X B v I G N h b W J p Y W R v L n t D b 2 x 1 b W 4 x M i w x M X 0 m c X V v d D s s J n F 1 b 3 Q 7 U 2 V j d G l v b j E v U G F n Z T A w M i 9 U a X B v I G N h b W J p Y W R v L n t D b 2 x 1 b W 4 x M y w x M n 0 m c X V v d D s s J n F 1 b 3 Q 7 U 2 V j d G l v b j E v U G F n Z T A w M i 9 U a X B v I G N h b W J p Y W R v L n t D b 2 x 1 b W 4 x N C w x M 3 0 m c X V v d D s s J n F 1 b 3 Q 7 U 2 V j d G l v b j E v U G F n Z T A w M i 9 U a X B v I G N h b W J p Y W R v L n t D b 2 x 1 b W 4 x N S w x N H 0 m c X V v d D s s J n F 1 b 3 Q 7 U 2 V j d G l v b j E v U G F n Z T A w M i 9 U a X B v I G N h b W J p Y W R v L n t D b 2 x 1 b W 4 x N i w x N X 0 m c X V v d D s s J n F 1 b 3 Q 7 U 2 V j d G l v b j E v U G F n Z T A w M i 9 U a X B v I G N h b W J p Y W R v L n t D b 2 x 1 b W 4 x N y w x N n 0 m c X V v d D s s J n F 1 b 3 Q 7 U 2 V j d G l v b j E v U G F n Z T A w M i 9 U a X B v I G N h b W J p Y W R v L n t D b 2 x 1 b W 4 x O C w x N 3 0 m c X V v d D s s J n F 1 b 3 Q 7 U 2 V j d G l v b j E v U G F n Z T A w M i 9 U a X B v I G N h b W J p Y W R v L n t D b 2 x 1 b W 4 x O S w x O H 0 m c X V v d D s s J n F 1 b 3 Q 7 U 2 V j d G l v b j E v U G F n Z T A w M i 9 U a X B v I G N h b W J p Y W R v L n t D b 2 x 1 b W 4 y M C w x O X 0 m c X V v d D s s J n F 1 b 3 Q 7 U 2 V j d G l v b j E v U G F n Z T A w M i 9 U a X B v I G N h b W J p Y W R v L n t D b 2 x 1 b W 4 y M S w y M H 0 m c X V v d D s s J n F 1 b 3 Q 7 U 2 V j d G l v b j E v U G F n Z T A w M i 9 U a X B v I G N h b W J p Y W R v L n t D b 2 x 1 b W 4 y M i w y M X 0 m c X V v d D s s J n F 1 b 3 Q 7 U 2 V j d G l v b j E v U G F n Z T A w M i 9 U a X B v I G N h b W J p Y W R v L n t D b 2 x 1 b W 4 y M y w y M n 0 m c X V v d D s s J n F 1 b 3 Q 7 U 2 V j d G l v b j E v U G F n Z T A w M i 9 U a X B v I G N h b W J p Y W R v L n t D b 2 x 1 b W 4 y N C w y M 3 0 m c X V v d D s s J n F 1 b 3 Q 7 U 2 V j d G l v b j E v U G F n Z T A w M i 9 U a X B v I G N h b W J p Y W R v L n t D b 2 x 1 b W 4 y N S w y N H 0 m c X V v d D s s J n F 1 b 3 Q 7 U 2 V j d G l v b j E v U G F n Z T A w M i 9 U a X B v I G N h b W J p Y W R v L n t D b 2 x 1 b W 4 y N i w y N X 0 m c X V v d D s s J n F 1 b 3 Q 7 U 2 V j d G l v b j E v U G F n Z T A w M i 9 U a X B v I G N h b W J p Y W R v L n t D b 2 x 1 b W 4 y N y w y N n 0 m c X V v d D s s J n F 1 b 3 Q 7 U 2 V j d G l v b j E v U G F n Z T A w M i 9 U a X B v I G N h b W J p Y W R v L n t D b 2 x 1 b W 4 y O C w y N 3 0 m c X V v d D s s J n F 1 b 3 Q 7 U 2 V j d G l v b j E v U G F n Z T A w M i 9 U a X B v I G N h b W J p Y W R v L n t l Z 1 9 l a m V j X 2 1 l b n N 1 Y W x f Z X R h c G F z L n J k Z i w y O H 0 m c X V v d D t d L C Z x d W 9 0 O 0 N v b H V t b k N v d W 5 0 J n F 1 b 3 Q 7 O j I 5 L C Z x d W 9 0 O 0 t l e U N v b H V t b k 5 h b W V z J n F 1 b 3 Q 7 O l t d L C Z x d W 9 0 O 0 N v b H V t b k l k Z W 5 0 a X R p Z X M m c X V v d D s 6 W y Z x d W 9 0 O 1 N l Y 3 R p b 2 4 x L 1 B h Z 2 U w M D I v V G l w b y B j Y W 1 i a W F k b y 5 7 Q 2 9 s d W 1 u M S w w f S Z x d W 9 0 O y w m c X V v d D t T Z W N 0 a W 9 u M S 9 Q Y W d l M D A y L 1 R p c G 8 g Y 2 F t Y m l h Z G 8 u e 0 N v b H V t b j I s M X 0 m c X V v d D s s J n F 1 b 3 Q 7 U 2 V j d G l v b j E v U G F n Z T A w M i 9 U a X B v I G N h b W J p Y W R v L n t D b 2 x 1 b W 4 z L D J 9 J n F 1 b 3 Q 7 L C Z x d W 9 0 O 1 N l Y 3 R p b 2 4 x L 1 B h Z 2 U w M D I v V G l w b y B j Y W 1 i a W F k b y 5 7 Q 2 9 s d W 1 u N C w z f S Z x d W 9 0 O y w m c X V v d D t T Z W N 0 a W 9 u M S 9 Q Y W d l M D A y L 1 R p c G 8 g Y 2 F t Y m l h Z G 8 u e 0 N v b H V t b j U s N H 0 m c X V v d D s s J n F 1 b 3 Q 7 U 2 V j d G l v b j E v U G F n Z T A w M i 9 U a X B v I G N h b W J p Y W R v L n t D b 2 x 1 b W 4 2 L D V 9 J n F 1 b 3 Q 7 L C Z x d W 9 0 O 1 N l Y 3 R p b 2 4 x L 1 B h Z 2 U w M D I v V G l w b y B j Y W 1 i a W F k b y 5 7 Q 2 9 s d W 1 u N y w 2 f S Z x d W 9 0 O y w m c X V v d D t T Z W N 0 a W 9 u M S 9 Q Y W d l M D A y L 1 R p c G 8 g Y 2 F t Y m l h Z G 8 u e 0 N s Y X N p Z m l j Y W N p b 2 4 g Q 2 N w I F J l Z m 9 y b W F k b y w 3 f S Z x d W 9 0 O y w m c X V v d D t T Z W N 0 a W 9 u M S 9 Q Y W d l M D A y L 1 R p c G 8 g Y 2 F t Y m l h Z G 8 u e 0 N v b H V t b j k s O H 0 m c X V v d D s s J n F 1 b 3 Q 7 U 2 V j d G l v b j E v U G F n Z T A w M i 9 U a X B v I G N h b W J p Y W R v L n t D b 2 x 1 b W 4 x M C w 5 f S Z x d W 9 0 O y w m c X V v d D t T Z W N 0 a W 9 u M S 9 Q Y W d l M D A y L 1 R p c G 8 g Y 2 F t Y m l h Z G 8 u e 0 N v b H V t b j E x L D E w f S Z x d W 9 0 O y w m c X V v d D t T Z W N 0 a W 9 u M S 9 Q Y W d l M D A y L 1 R p c G 8 g Y 2 F t Y m l h Z G 8 u e 0 N v b H V t b j E y L D E x f S Z x d W 9 0 O y w m c X V v d D t T Z W N 0 a W 9 u M S 9 Q Y W d l M D A y L 1 R p c G 8 g Y 2 F t Y m l h Z G 8 u e 0 N v b H V t b j E z L D E y f S Z x d W 9 0 O y w m c X V v d D t T Z W N 0 a W 9 u M S 9 Q Y W d l M D A y L 1 R p c G 8 g Y 2 F t Y m l h Z G 8 u e 0 N v b H V t b j E 0 L D E z f S Z x d W 9 0 O y w m c X V v d D t T Z W N 0 a W 9 u M S 9 Q Y W d l M D A y L 1 R p c G 8 g Y 2 F t Y m l h Z G 8 u e 0 N v b H V t b j E 1 L D E 0 f S Z x d W 9 0 O y w m c X V v d D t T Z W N 0 a W 9 u M S 9 Q Y W d l M D A y L 1 R p c G 8 g Y 2 F t Y m l h Z G 8 u e 0 N v b H V t b j E 2 L D E 1 f S Z x d W 9 0 O y w m c X V v d D t T Z W N 0 a W 9 u M S 9 Q Y W d l M D A y L 1 R p c G 8 g Y 2 F t Y m l h Z G 8 u e 0 N v b H V t b j E 3 L D E 2 f S Z x d W 9 0 O y w m c X V v d D t T Z W N 0 a W 9 u M S 9 Q Y W d l M D A y L 1 R p c G 8 g Y 2 F t Y m l h Z G 8 u e 0 N v b H V t b j E 4 L D E 3 f S Z x d W 9 0 O y w m c X V v d D t T Z W N 0 a W 9 u M S 9 Q Y W d l M D A y L 1 R p c G 8 g Y 2 F t Y m l h Z G 8 u e 0 N v b H V t b j E 5 L D E 4 f S Z x d W 9 0 O y w m c X V v d D t T Z W N 0 a W 9 u M S 9 Q Y W d l M D A y L 1 R p c G 8 g Y 2 F t Y m l h Z G 8 u e 0 N v b H V t b j I w L D E 5 f S Z x d W 9 0 O y w m c X V v d D t T Z W N 0 a W 9 u M S 9 Q Y W d l M D A y L 1 R p c G 8 g Y 2 F t Y m l h Z G 8 u e 0 N v b H V t b j I x L D I w f S Z x d W 9 0 O y w m c X V v d D t T Z W N 0 a W 9 u M S 9 Q Y W d l M D A y L 1 R p c G 8 g Y 2 F t Y m l h Z G 8 u e 0 N v b H V t b j I y L D I x f S Z x d W 9 0 O y w m c X V v d D t T Z W N 0 a W 9 u M S 9 Q Y W d l M D A y L 1 R p c G 8 g Y 2 F t Y m l h Z G 8 u e 0 N v b H V t b j I z L D I y f S Z x d W 9 0 O y w m c X V v d D t T Z W N 0 a W 9 u M S 9 Q Y W d l M D A y L 1 R p c G 8 g Y 2 F t Y m l h Z G 8 u e 0 N v b H V t b j I 0 L D I z f S Z x d W 9 0 O y w m c X V v d D t T Z W N 0 a W 9 u M S 9 Q Y W d l M D A y L 1 R p c G 8 g Y 2 F t Y m l h Z G 8 u e 0 N v b H V t b j I 1 L D I 0 f S Z x d W 9 0 O y w m c X V v d D t T Z W N 0 a W 9 u M S 9 Q Y W d l M D A y L 1 R p c G 8 g Y 2 F t Y m l h Z G 8 u e 0 N v b H V t b j I 2 L D I 1 f S Z x d W 9 0 O y w m c X V v d D t T Z W N 0 a W 9 u M S 9 Q Y W d l M D A y L 1 R p c G 8 g Y 2 F t Y m l h Z G 8 u e 0 N v b H V t b j I 3 L D I 2 f S Z x d W 9 0 O y w m c X V v d D t T Z W N 0 a W 9 u M S 9 Q Y W d l M D A y L 1 R p c G 8 g Y 2 F t Y m l h Z G 8 u e 0 N v b H V t b j I 4 L D I 3 f S Z x d W 9 0 O y w m c X V v d D t T Z W N 0 a W 9 u M S 9 Q Y W d l M D A y L 1 R p c G 8 g Y 2 F t Y m l h Z G 8 u e 2 V n X 2 V q Z W N f b W V u c 3 V h b F 9 l d G F w Y X M u c m R m L D I 4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U G F n Z T A w M i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y L 1 B h Z 2 U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w M i 9 F b m N h Y m V 6 Y W R v c y U y M H B y b 2 1 v d m l k b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y L 1 R p c G 8 l M j B j Y W 1 i a W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x J T I w K F B h Z 2 U l M j A x K S U y M C g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Z W d h Y 2 n D s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z c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I t M D N U M T g 6 N D A 6 M T Q u N j U 2 M T g 0 O F o i I C 8 + P E V u d H J 5 I F R 5 c G U 9 I k Z p b G x D b 2 x 1 b W 5 U e X B l c y I g V m F s d W U 9 I n N C Z 1 l G Q l E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x N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Q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A x I C h Q Y W d l I D E p I C g y K S 9 B d X R v U m V t b 3 Z l Z E N v b H V t b n M x L n t D b 2 x 1 b W 4 x L D B 9 J n F 1 b 3 Q 7 L C Z x d W 9 0 O 1 N l Y 3 R p b 2 4 x L 1 R h Y m x l M D A x I C h Q Y W d l I D E p I C g y K S 9 B d X R v U m V t b 3 Z l Z E N v b H V t b n M x L n t D b 2 x 1 b W 4 y L D F 9 J n F 1 b 3 Q 7 L C Z x d W 9 0 O 1 N l Y 3 R p b 2 4 x L 1 R h Y m x l M D A x I C h Q Y W d l I D E p I C g y K S 9 B d X R v U m V t b 3 Z l Z E N v b H V t b n M x L n t D b 2 x 1 b W 4 z L D J 9 J n F 1 b 3 Q 7 L C Z x d W 9 0 O 1 N l Y 3 R p b 2 4 x L 1 R h Y m x l M D A x I C h Q Y W d l I D E p I C g y K S 9 B d X R v U m V t b 3 Z l Z E N v b H V t b n M x L n t D b 2 x 1 b W 4 x N S w z f S Z x d W 9 0 O 1 0 s J n F 1 b 3 Q 7 Q 2 9 s d W 1 u Q 2 9 1 b n Q m c X V v d D s 6 N C w m c X V v d D t L Z X l D b 2 x 1 b W 5 O Y W 1 l c y Z x d W 9 0 O z p b X S w m c X V v d D t D b 2 x 1 b W 5 J Z G V u d G l 0 a W V z J n F 1 b 3 Q 7 O l s m c X V v d D t T Z W N 0 a W 9 u M S 9 U Y W J s Z T A w M S A o U G F n Z S A x K S A o M i k v Q X V 0 b 1 J l b W 9 2 Z W R D b 2 x 1 b W 5 z M S 5 7 Q 2 9 s d W 1 u M S w w f S Z x d W 9 0 O y w m c X V v d D t T Z W N 0 a W 9 u M S 9 U Y W J s Z T A w M S A o U G F n Z S A x K S A o M i k v Q X V 0 b 1 J l b W 9 2 Z W R D b 2 x 1 b W 5 z M S 5 7 Q 2 9 s d W 1 u M i w x f S Z x d W 9 0 O y w m c X V v d D t T Z W N 0 a W 9 u M S 9 U Y W J s Z T A w M S A o U G F n Z S A x K S A o M i k v Q X V 0 b 1 J l b W 9 2 Z W R D b 2 x 1 b W 5 z M S 5 7 Q 2 9 s d W 1 u M y w y f S Z x d W 9 0 O y w m c X V v d D t T Z W N 0 a W 9 u M S 9 U Y W J s Z T A w M S A o U G F n Z S A x K S A o M i k v Q X V 0 b 1 J l b W 9 2 Z W R D b 2 x 1 b W 5 z M S 5 7 Q 2 9 s d W 1 u M T U s M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A x J T I w K F B h Z 2 U l M j A x K S U y M C g y K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S U y M C h Q Y W d l J T I w M S k l M j A o M i k v V G F i b G U w M D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k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V n Y W N p w 7 N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U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I t M D N U M T g 6 N D A 6 M T Q u N j Q w N T Y z N l o i I C 8 + P E V u d H J 5 I F R 5 c G U 9 I k Z p b G x D b 2 x 1 b W 5 U e X B l c y I g V m F s d W U 9 I n N C Z 1 V E Q X d N R E F 3 T U R B d 0 1 E Q X d V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y w m c X V v d D t D b 2 x 1 b W 4 x N C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0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w M i A o U G F n Z S A y K S A o M i k v Q X V 0 b 1 J l b W 9 2 Z W R D b 2 x 1 b W 5 z M S 5 7 Q 2 9 s d W 1 u M S w w f S Z x d W 9 0 O y w m c X V v d D t T Z W N 0 a W 9 u M S 9 U Y W J s Z T A w M i A o U G F n Z S A y K S A o M i k v Q X V 0 b 1 J l b W 9 2 Z W R D b 2 x 1 b W 5 z M S 5 7 Q 2 9 s d W 1 u M i w x f S Z x d W 9 0 O y w m c X V v d D t T Z W N 0 a W 9 u M S 9 U Y W J s Z T A w M i A o U G F n Z S A y K S A o M i k v Q X V 0 b 1 J l b W 9 2 Z W R D b 2 x 1 b W 5 z M S 5 7 Q 2 9 s d W 1 u M y w y f S Z x d W 9 0 O y w m c X V v d D t T Z W N 0 a W 9 u M S 9 U Y W J s Z T A w M i A o U G F n Z S A y K S A o M i k v Q X V 0 b 1 J l b W 9 2 Z W R D b 2 x 1 b W 5 z M S 5 7 Q 2 9 s d W 1 u N C w z f S Z x d W 9 0 O y w m c X V v d D t T Z W N 0 a W 9 u M S 9 U Y W J s Z T A w M i A o U G F n Z S A y K S A o M i k v Q X V 0 b 1 J l b W 9 2 Z W R D b 2 x 1 b W 5 z M S 5 7 Q 2 9 s d W 1 u N S w 0 f S Z x d W 9 0 O y w m c X V v d D t T Z W N 0 a W 9 u M S 9 U Y W J s Z T A w M i A o U G F n Z S A y K S A o M i k v Q X V 0 b 1 J l b W 9 2 Z W R D b 2 x 1 b W 5 z M S 5 7 Q 2 9 s d W 1 u N i w 1 f S Z x d W 9 0 O y w m c X V v d D t T Z W N 0 a W 9 u M S 9 U Y W J s Z T A w M i A o U G F n Z S A y K S A o M i k v Q X V 0 b 1 J l b W 9 2 Z W R D b 2 x 1 b W 5 z M S 5 7 Q 2 9 s d W 1 u N y w 2 f S Z x d W 9 0 O y w m c X V v d D t T Z W N 0 a W 9 u M S 9 U Y W J s Z T A w M i A o U G F n Z S A y K S A o M i k v Q X V 0 b 1 J l b W 9 2 Z W R D b 2 x 1 b W 5 z M S 5 7 Q 2 9 s d W 1 u O C w 3 f S Z x d W 9 0 O y w m c X V v d D t T Z W N 0 a W 9 u M S 9 U Y W J s Z T A w M i A o U G F n Z S A y K S A o M i k v Q X V 0 b 1 J l b W 9 2 Z W R D b 2 x 1 b W 5 z M S 5 7 Q 2 9 s d W 1 u O S w 4 f S Z x d W 9 0 O y w m c X V v d D t T Z W N 0 a W 9 u M S 9 U Y W J s Z T A w M i A o U G F n Z S A y K S A o M i k v Q X V 0 b 1 J l b W 9 2 Z W R D b 2 x 1 b W 5 z M S 5 7 Q 2 9 s d W 1 u M T A s O X 0 m c X V v d D s s J n F 1 b 3 Q 7 U 2 V j d G l v b j E v V G F i b G U w M D I g K F B h Z 2 U g M i k g K D I p L 0 F 1 d G 9 S Z W 1 v d m V k Q 2 9 s d W 1 u c z E u e 0 N v b H V t b j E x L D E w f S Z x d W 9 0 O y w m c X V v d D t T Z W N 0 a W 9 u M S 9 U Y W J s Z T A w M i A o U G F n Z S A y K S A o M i k v Q X V 0 b 1 J l b W 9 2 Z W R D b 2 x 1 b W 5 z M S 5 7 Q 2 9 s d W 1 u M T I s M T F 9 J n F 1 b 3 Q 7 L C Z x d W 9 0 O 1 N l Y 3 R p b 2 4 x L 1 R h Y m x l M D A y I C h Q Y W d l I D I p I C g y K S 9 B d X R v U m V t b 3 Z l Z E N v b H V t b n M x L n t D b 2 x 1 b W 4 x M y w x M n 0 m c X V v d D s s J n F 1 b 3 Q 7 U 2 V j d G l v b j E v V G F i b G U w M D I g K F B h Z 2 U g M i k g K D I p L 0 F 1 d G 9 S Z W 1 v d m V k Q 2 9 s d W 1 u c z E u e 0 N v b H V t b j E 0 L D E z f S Z x d W 9 0 O 1 0 s J n F 1 b 3 Q 7 Q 2 9 s d W 1 u Q 2 9 1 b n Q m c X V v d D s 6 M T Q s J n F 1 b 3 Q 7 S 2 V 5 Q 2 9 s d W 1 u T m F t Z X M m c X V v d D s 6 W 1 0 s J n F 1 b 3 Q 7 Q 2 9 s d W 1 u S W R l b n R p d G l l c y Z x d W 9 0 O z p b J n F 1 b 3 Q 7 U 2 V j d G l v b j E v V G F i b G U w M D I g K F B h Z 2 U g M i k g K D I p L 0 F 1 d G 9 S Z W 1 v d m V k Q 2 9 s d W 1 u c z E u e 0 N v b H V t b j E s M H 0 m c X V v d D s s J n F 1 b 3 Q 7 U 2 V j d G l v b j E v V G F i b G U w M D I g K F B h Z 2 U g M i k g K D I p L 0 F 1 d G 9 S Z W 1 v d m V k Q 2 9 s d W 1 u c z E u e 0 N v b H V t b j I s M X 0 m c X V v d D s s J n F 1 b 3 Q 7 U 2 V j d G l v b j E v V G F i b G U w M D I g K F B h Z 2 U g M i k g K D I p L 0 F 1 d G 9 S Z W 1 v d m V k Q 2 9 s d W 1 u c z E u e 0 N v b H V t b j M s M n 0 m c X V v d D s s J n F 1 b 3 Q 7 U 2 V j d G l v b j E v V G F i b G U w M D I g K F B h Z 2 U g M i k g K D I p L 0 F 1 d G 9 S Z W 1 v d m V k Q 2 9 s d W 1 u c z E u e 0 N v b H V t b j Q s M 3 0 m c X V v d D s s J n F 1 b 3 Q 7 U 2 V j d G l v b j E v V G F i b G U w M D I g K F B h Z 2 U g M i k g K D I p L 0 F 1 d G 9 S Z W 1 v d m V k Q 2 9 s d W 1 u c z E u e 0 N v b H V t b j U s N H 0 m c X V v d D s s J n F 1 b 3 Q 7 U 2 V j d G l v b j E v V G F i b G U w M D I g K F B h Z 2 U g M i k g K D I p L 0 F 1 d G 9 S Z W 1 v d m V k Q 2 9 s d W 1 u c z E u e 0 N v b H V t b j Y s N X 0 m c X V v d D s s J n F 1 b 3 Q 7 U 2 V j d G l v b j E v V G F i b G U w M D I g K F B h Z 2 U g M i k g K D I p L 0 F 1 d G 9 S Z W 1 v d m V k Q 2 9 s d W 1 u c z E u e 0 N v b H V t b j c s N n 0 m c X V v d D s s J n F 1 b 3 Q 7 U 2 V j d G l v b j E v V G F i b G U w M D I g K F B h Z 2 U g M i k g K D I p L 0 F 1 d G 9 S Z W 1 v d m V k Q 2 9 s d W 1 u c z E u e 0 N v b H V t b j g s N 3 0 m c X V v d D s s J n F 1 b 3 Q 7 U 2 V j d G l v b j E v V G F i b G U w M D I g K F B h Z 2 U g M i k g K D I p L 0 F 1 d G 9 S Z W 1 v d m V k Q 2 9 s d W 1 u c z E u e 0 N v b H V t b j k s O H 0 m c X V v d D s s J n F 1 b 3 Q 7 U 2 V j d G l v b j E v V G F i b G U w M D I g K F B h Z 2 U g M i k g K D I p L 0 F 1 d G 9 S Z W 1 v d m V k Q 2 9 s d W 1 u c z E u e 0 N v b H V t b j E w L D l 9 J n F 1 b 3 Q 7 L C Z x d W 9 0 O 1 N l Y 3 R p b 2 4 x L 1 R h Y m x l M D A y I C h Q Y W d l I D I p I C g y K S 9 B d X R v U m V t b 3 Z l Z E N v b H V t b n M x L n t D b 2 x 1 b W 4 x M S w x M H 0 m c X V v d D s s J n F 1 b 3 Q 7 U 2 V j d G l v b j E v V G F i b G U w M D I g K F B h Z 2 U g M i k g K D I p L 0 F 1 d G 9 S Z W 1 v d m V k Q 2 9 s d W 1 u c z E u e 0 N v b H V t b j E y L D E x f S Z x d W 9 0 O y w m c X V v d D t T Z W N 0 a W 9 u M S 9 U Y W J s Z T A w M i A o U G F n Z S A y K S A o M i k v Q X V 0 b 1 J l b W 9 2 Z W R D b 2 x 1 b W 5 z M S 5 7 Q 2 9 s d W 1 u M T M s M T J 9 J n F 1 b 3 Q 7 L C Z x d W 9 0 O 1 N l Y 3 R p b 2 4 x L 1 R h Y m x l M D A y I C h Q Y W d l I D I p I C g y K S 9 B d X R v U m V t b 3 Z l Z E N v b H V t b n M x L n t D b 2 x 1 b W 4 x N C w x M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A y J T I w K F B h Z 2 U l M j A y K S U y M C g y K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k l M j A o M i k v V G F i b G U w M D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k l M j A o M i k v V G l w b y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w M S U y M C g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Q x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y L T A z V D E 4 O j Q w O j E 3 L j A z O T k 5 N D h a I i A v P j x F b n R y e S B U e X B l P S J G a W x s Q 2 9 s d W 1 u V H l w Z X M i I F Z h b H V l P S J z Q l F r R 0 F 3 W U d C U V l H Q m d N R 0 F 3 W U R C Z 0 1 H Q X d Z R E J n T U d B d 1 l E Q m d N R 0 J n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s Y X N p Z m l j Y W N p b 2 4 g Q 2 N w I F J l Z m 9 y b W F k b y Z x d W 9 0 O y w m c X V v d D t D b 2 x 1 b W 4 x M C Z x d W 9 0 O y w m c X V v d D t D b 2 x 1 b W 4 x M S Z x d W 9 0 O y w m c X V v d D t D b 2 x 1 b W 4 x M i Z x d W 9 0 O y w m c X V v d D t D b 2 x 1 b W 4 x M y Z x d W 9 0 O y w m c X V v d D t D b 2 x 1 b W 4 x N C Z x d W 9 0 O y w m c X V v d D t D b 2 x 1 b W 4 x N S Z x d W 9 0 O y w m c X V v d D t D b 2 x 1 b W 4 x N i Z x d W 9 0 O y w m c X V v d D t D b 2 x 1 b W 4 x N y Z x d W 9 0 O y w m c X V v d D t D b 2 x 1 b W 4 x O C Z x d W 9 0 O y w m c X V v d D t D b 2 x 1 b W 4 x O S Z x d W 9 0 O y w m c X V v d D t D b 2 x 1 b W 4 y M C Z x d W 9 0 O y w m c X V v d D t D b 2 x 1 b W 4 y M S Z x d W 9 0 O y w m c X V v d D t D b 2 x 1 b W 4 y M i Z x d W 9 0 O y w m c X V v d D t D b 2 x 1 b W 4 y M y Z x d W 9 0 O y w m c X V v d D t D b 2 x 1 b W 4 y N C Z x d W 9 0 O y w m c X V v d D t D b 2 x 1 b W 4 y N S Z x d W 9 0 O y w m c X V v d D t D b 2 x 1 b W 4 y N i Z x d W 9 0 O y w m c X V v d D t D b 2 x 1 b W 4 y N y Z x d W 9 0 O y w m c X V v d D t D b 2 x 1 b W 4 y O C Z x d W 9 0 O y w m c X V v d D t D b 2 x 1 b W 4 y O S Z x d W 9 0 O y w m c X V v d D t D b 2 x 1 b W 4 z M C Z x d W 9 0 O y w m c X V v d D t l Z 1 9 l a m V j X 2 1 l b n N 1 Y W x f Z X R h c G F z L n J k Z i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M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Q Y W d l M D A x I C g y K S 9 B d X R v U m V t b 3 Z l Z E N v b H V t b n M x L n t D b 2 x 1 b W 4 x L D B 9 J n F 1 b 3 Q 7 L C Z x d W 9 0 O 1 N l Y 3 R p b 2 4 x L 1 B h Z 2 U w M D E g K D I p L 0 F 1 d G 9 S Z W 1 v d m V k Q 2 9 s d W 1 u c z E u e 0 N v b H V t b j I s M X 0 m c X V v d D s s J n F 1 b 3 Q 7 U 2 V j d G l v b j E v U G F n Z T A w M S A o M i k v Q X V 0 b 1 J l b W 9 2 Z W R D b 2 x 1 b W 5 z M S 5 7 Q 2 9 s d W 1 u M y w y f S Z x d W 9 0 O y w m c X V v d D t T Z W N 0 a W 9 u M S 9 Q Y W d l M D A x I C g y K S 9 B d X R v U m V t b 3 Z l Z E N v b H V t b n M x L n t D b 2 x 1 b W 4 0 L D N 9 J n F 1 b 3 Q 7 L C Z x d W 9 0 O 1 N l Y 3 R p b 2 4 x L 1 B h Z 2 U w M D E g K D I p L 0 F 1 d G 9 S Z W 1 v d m V k Q 2 9 s d W 1 u c z E u e 0 N v b H V t b j U s N H 0 m c X V v d D s s J n F 1 b 3 Q 7 U 2 V j d G l v b j E v U G F n Z T A w M S A o M i k v Q X V 0 b 1 J l b W 9 2 Z W R D b 2 x 1 b W 5 z M S 5 7 Q 2 9 s d W 1 u N i w 1 f S Z x d W 9 0 O y w m c X V v d D t T Z W N 0 a W 9 u M S 9 Q Y W d l M D A x I C g y K S 9 B d X R v U m V t b 3 Z l Z E N v b H V t b n M x L n t D b 2 x 1 b W 4 3 L D Z 9 J n F 1 b 3 Q 7 L C Z x d W 9 0 O 1 N l Y 3 R p b 2 4 x L 1 B h Z 2 U w M D E g K D I p L 0 F 1 d G 9 S Z W 1 v d m V k Q 2 9 s d W 1 u c z E u e 0 N v b H V t b j g s N 3 0 m c X V v d D s s J n F 1 b 3 Q 7 U 2 V j d G l v b j E v U G F n Z T A w M S A o M i k v Q X V 0 b 1 J l b W 9 2 Z W R D b 2 x 1 b W 5 z M S 5 7 Q 2 x h c 2 l m a W N h Y 2 l v b i B D Y 3 A g U m V m b 3 J t Y W R v L D h 9 J n F 1 b 3 Q 7 L C Z x d W 9 0 O 1 N l Y 3 R p b 2 4 x L 1 B h Z 2 U w M D E g K D I p L 0 F 1 d G 9 S Z W 1 v d m V k Q 2 9 s d W 1 u c z E u e 0 N v b H V t b j E w L D l 9 J n F 1 b 3 Q 7 L C Z x d W 9 0 O 1 N l Y 3 R p b 2 4 x L 1 B h Z 2 U w M D E g K D I p L 0 F 1 d G 9 S Z W 1 v d m V k Q 2 9 s d W 1 u c z E u e 0 N v b H V t b j E x L D E w f S Z x d W 9 0 O y w m c X V v d D t T Z W N 0 a W 9 u M S 9 Q Y W d l M D A x I C g y K S 9 B d X R v U m V t b 3 Z l Z E N v b H V t b n M x L n t D b 2 x 1 b W 4 x M i w x M X 0 m c X V v d D s s J n F 1 b 3 Q 7 U 2 V j d G l v b j E v U G F n Z T A w M S A o M i k v Q X V 0 b 1 J l b W 9 2 Z W R D b 2 x 1 b W 5 z M S 5 7 Q 2 9 s d W 1 u M T M s M T J 9 J n F 1 b 3 Q 7 L C Z x d W 9 0 O 1 N l Y 3 R p b 2 4 x L 1 B h Z 2 U w M D E g K D I p L 0 F 1 d G 9 S Z W 1 v d m V k Q 2 9 s d W 1 u c z E u e 0 N v b H V t b j E 0 L D E z f S Z x d W 9 0 O y w m c X V v d D t T Z W N 0 a W 9 u M S 9 Q Y W d l M D A x I C g y K S 9 B d X R v U m V t b 3 Z l Z E N v b H V t b n M x L n t D b 2 x 1 b W 4 x N S w x N H 0 m c X V v d D s s J n F 1 b 3 Q 7 U 2 V j d G l v b j E v U G F n Z T A w M S A o M i k v Q X V 0 b 1 J l b W 9 2 Z W R D b 2 x 1 b W 5 z M S 5 7 Q 2 9 s d W 1 u M T Y s M T V 9 J n F 1 b 3 Q 7 L C Z x d W 9 0 O 1 N l Y 3 R p b 2 4 x L 1 B h Z 2 U w M D E g K D I p L 0 F 1 d G 9 S Z W 1 v d m V k Q 2 9 s d W 1 u c z E u e 0 N v b H V t b j E 3 L D E 2 f S Z x d W 9 0 O y w m c X V v d D t T Z W N 0 a W 9 u M S 9 Q Y W d l M D A x I C g y K S 9 B d X R v U m V t b 3 Z l Z E N v b H V t b n M x L n t D b 2 x 1 b W 4 x O C w x N 3 0 m c X V v d D s s J n F 1 b 3 Q 7 U 2 V j d G l v b j E v U G F n Z T A w M S A o M i k v Q X V 0 b 1 J l b W 9 2 Z W R D b 2 x 1 b W 5 z M S 5 7 Q 2 9 s d W 1 u M T k s M T h 9 J n F 1 b 3 Q 7 L C Z x d W 9 0 O 1 N l Y 3 R p b 2 4 x L 1 B h Z 2 U w M D E g K D I p L 0 F 1 d G 9 S Z W 1 v d m V k Q 2 9 s d W 1 u c z E u e 0 N v b H V t b j I w L D E 5 f S Z x d W 9 0 O y w m c X V v d D t T Z W N 0 a W 9 u M S 9 Q Y W d l M D A x I C g y K S 9 B d X R v U m V t b 3 Z l Z E N v b H V t b n M x L n t D b 2 x 1 b W 4 y M S w y M H 0 m c X V v d D s s J n F 1 b 3 Q 7 U 2 V j d G l v b j E v U G F n Z T A w M S A o M i k v Q X V 0 b 1 J l b W 9 2 Z W R D b 2 x 1 b W 5 z M S 5 7 Q 2 9 s d W 1 u M j I s M j F 9 J n F 1 b 3 Q 7 L C Z x d W 9 0 O 1 N l Y 3 R p b 2 4 x L 1 B h Z 2 U w M D E g K D I p L 0 F 1 d G 9 S Z W 1 v d m V k Q 2 9 s d W 1 u c z E u e 0 N v b H V t b j I z L D I y f S Z x d W 9 0 O y w m c X V v d D t T Z W N 0 a W 9 u M S 9 Q Y W d l M D A x I C g y K S 9 B d X R v U m V t b 3 Z l Z E N v b H V t b n M x L n t D b 2 x 1 b W 4 y N C w y M 3 0 m c X V v d D s s J n F 1 b 3 Q 7 U 2 V j d G l v b j E v U G F n Z T A w M S A o M i k v Q X V 0 b 1 J l b W 9 2 Z W R D b 2 x 1 b W 5 z M S 5 7 Q 2 9 s d W 1 u M j U s M j R 9 J n F 1 b 3 Q 7 L C Z x d W 9 0 O 1 N l Y 3 R p b 2 4 x L 1 B h Z 2 U w M D E g K D I p L 0 F 1 d G 9 S Z W 1 v d m V k Q 2 9 s d W 1 u c z E u e 0 N v b H V t b j I 2 L D I 1 f S Z x d W 9 0 O y w m c X V v d D t T Z W N 0 a W 9 u M S 9 Q Y W d l M D A x I C g y K S 9 B d X R v U m V t b 3 Z l Z E N v b H V t b n M x L n t D b 2 x 1 b W 4 y N y w y N n 0 m c X V v d D s s J n F 1 b 3 Q 7 U 2 V j d G l v b j E v U G F n Z T A w M S A o M i k v Q X V 0 b 1 J l b W 9 2 Z W R D b 2 x 1 b W 5 z M S 5 7 Q 2 9 s d W 1 u M j g s M j d 9 J n F 1 b 3 Q 7 L C Z x d W 9 0 O 1 N l Y 3 R p b 2 4 x L 1 B h Z 2 U w M D E g K D I p L 0 F 1 d G 9 S Z W 1 v d m V k Q 2 9 s d W 1 u c z E u e 0 N v b H V t b j I 5 L D I 4 f S Z x d W 9 0 O y w m c X V v d D t T Z W N 0 a W 9 u M S 9 Q Y W d l M D A x I C g y K S 9 B d X R v U m V t b 3 Z l Z E N v b H V t b n M x L n t D b 2 x 1 b W 4 z M C w y O X 0 m c X V v d D s s J n F 1 b 3 Q 7 U 2 V j d G l v b j E v U G F n Z T A w M S A o M i k v Q X V 0 b 1 J l b W 9 2 Z W R D b 2 x 1 b W 5 z M S 5 7 Z W d f Z W p l Y 1 9 t Z W 5 z d W F s X 2 V 0 Y X B h c y 5 y Z G Y s M z B 9 J n F 1 b 3 Q 7 X S w m c X V v d D t D b 2 x 1 b W 5 D b 3 V u d C Z x d W 9 0 O z o z M S w m c X V v d D t L Z X l D b 2 x 1 b W 5 O Y W 1 l c y Z x d W 9 0 O z p b X S w m c X V v d D t D b 2 x 1 b W 5 J Z G V u d G l 0 a W V z J n F 1 b 3 Q 7 O l s m c X V v d D t T Z W N 0 a W 9 u M S 9 Q Y W d l M D A x I C g y K S 9 B d X R v U m V t b 3 Z l Z E N v b H V t b n M x L n t D b 2 x 1 b W 4 x L D B 9 J n F 1 b 3 Q 7 L C Z x d W 9 0 O 1 N l Y 3 R p b 2 4 x L 1 B h Z 2 U w M D E g K D I p L 0 F 1 d G 9 S Z W 1 v d m V k Q 2 9 s d W 1 u c z E u e 0 N v b H V t b j I s M X 0 m c X V v d D s s J n F 1 b 3 Q 7 U 2 V j d G l v b j E v U G F n Z T A w M S A o M i k v Q X V 0 b 1 J l b W 9 2 Z W R D b 2 x 1 b W 5 z M S 5 7 Q 2 9 s d W 1 u M y w y f S Z x d W 9 0 O y w m c X V v d D t T Z W N 0 a W 9 u M S 9 Q Y W d l M D A x I C g y K S 9 B d X R v U m V t b 3 Z l Z E N v b H V t b n M x L n t D b 2 x 1 b W 4 0 L D N 9 J n F 1 b 3 Q 7 L C Z x d W 9 0 O 1 N l Y 3 R p b 2 4 x L 1 B h Z 2 U w M D E g K D I p L 0 F 1 d G 9 S Z W 1 v d m V k Q 2 9 s d W 1 u c z E u e 0 N v b H V t b j U s N H 0 m c X V v d D s s J n F 1 b 3 Q 7 U 2 V j d G l v b j E v U G F n Z T A w M S A o M i k v Q X V 0 b 1 J l b W 9 2 Z W R D b 2 x 1 b W 5 z M S 5 7 Q 2 9 s d W 1 u N i w 1 f S Z x d W 9 0 O y w m c X V v d D t T Z W N 0 a W 9 u M S 9 Q Y W d l M D A x I C g y K S 9 B d X R v U m V t b 3 Z l Z E N v b H V t b n M x L n t D b 2 x 1 b W 4 3 L D Z 9 J n F 1 b 3 Q 7 L C Z x d W 9 0 O 1 N l Y 3 R p b 2 4 x L 1 B h Z 2 U w M D E g K D I p L 0 F 1 d G 9 S Z W 1 v d m V k Q 2 9 s d W 1 u c z E u e 0 N v b H V t b j g s N 3 0 m c X V v d D s s J n F 1 b 3 Q 7 U 2 V j d G l v b j E v U G F n Z T A w M S A o M i k v Q X V 0 b 1 J l b W 9 2 Z W R D b 2 x 1 b W 5 z M S 5 7 Q 2 x h c 2 l m a W N h Y 2 l v b i B D Y 3 A g U m V m b 3 J t Y W R v L D h 9 J n F 1 b 3 Q 7 L C Z x d W 9 0 O 1 N l Y 3 R p b 2 4 x L 1 B h Z 2 U w M D E g K D I p L 0 F 1 d G 9 S Z W 1 v d m V k Q 2 9 s d W 1 u c z E u e 0 N v b H V t b j E w L D l 9 J n F 1 b 3 Q 7 L C Z x d W 9 0 O 1 N l Y 3 R p b 2 4 x L 1 B h Z 2 U w M D E g K D I p L 0 F 1 d G 9 S Z W 1 v d m V k Q 2 9 s d W 1 u c z E u e 0 N v b H V t b j E x L D E w f S Z x d W 9 0 O y w m c X V v d D t T Z W N 0 a W 9 u M S 9 Q Y W d l M D A x I C g y K S 9 B d X R v U m V t b 3 Z l Z E N v b H V t b n M x L n t D b 2 x 1 b W 4 x M i w x M X 0 m c X V v d D s s J n F 1 b 3 Q 7 U 2 V j d G l v b j E v U G F n Z T A w M S A o M i k v Q X V 0 b 1 J l b W 9 2 Z W R D b 2 x 1 b W 5 z M S 5 7 Q 2 9 s d W 1 u M T M s M T J 9 J n F 1 b 3 Q 7 L C Z x d W 9 0 O 1 N l Y 3 R p b 2 4 x L 1 B h Z 2 U w M D E g K D I p L 0 F 1 d G 9 S Z W 1 v d m V k Q 2 9 s d W 1 u c z E u e 0 N v b H V t b j E 0 L D E z f S Z x d W 9 0 O y w m c X V v d D t T Z W N 0 a W 9 u M S 9 Q Y W d l M D A x I C g y K S 9 B d X R v U m V t b 3 Z l Z E N v b H V t b n M x L n t D b 2 x 1 b W 4 x N S w x N H 0 m c X V v d D s s J n F 1 b 3 Q 7 U 2 V j d G l v b j E v U G F n Z T A w M S A o M i k v Q X V 0 b 1 J l b W 9 2 Z W R D b 2 x 1 b W 5 z M S 5 7 Q 2 9 s d W 1 u M T Y s M T V 9 J n F 1 b 3 Q 7 L C Z x d W 9 0 O 1 N l Y 3 R p b 2 4 x L 1 B h Z 2 U w M D E g K D I p L 0 F 1 d G 9 S Z W 1 v d m V k Q 2 9 s d W 1 u c z E u e 0 N v b H V t b j E 3 L D E 2 f S Z x d W 9 0 O y w m c X V v d D t T Z W N 0 a W 9 u M S 9 Q Y W d l M D A x I C g y K S 9 B d X R v U m V t b 3 Z l Z E N v b H V t b n M x L n t D b 2 x 1 b W 4 x O C w x N 3 0 m c X V v d D s s J n F 1 b 3 Q 7 U 2 V j d G l v b j E v U G F n Z T A w M S A o M i k v Q X V 0 b 1 J l b W 9 2 Z W R D b 2 x 1 b W 5 z M S 5 7 Q 2 9 s d W 1 u M T k s M T h 9 J n F 1 b 3 Q 7 L C Z x d W 9 0 O 1 N l Y 3 R p b 2 4 x L 1 B h Z 2 U w M D E g K D I p L 0 F 1 d G 9 S Z W 1 v d m V k Q 2 9 s d W 1 u c z E u e 0 N v b H V t b j I w L D E 5 f S Z x d W 9 0 O y w m c X V v d D t T Z W N 0 a W 9 u M S 9 Q Y W d l M D A x I C g y K S 9 B d X R v U m V t b 3 Z l Z E N v b H V t b n M x L n t D b 2 x 1 b W 4 y M S w y M H 0 m c X V v d D s s J n F 1 b 3 Q 7 U 2 V j d G l v b j E v U G F n Z T A w M S A o M i k v Q X V 0 b 1 J l b W 9 2 Z W R D b 2 x 1 b W 5 z M S 5 7 Q 2 9 s d W 1 u M j I s M j F 9 J n F 1 b 3 Q 7 L C Z x d W 9 0 O 1 N l Y 3 R p b 2 4 x L 1 B h Z 2 U w M D E g K D I p L 0 F 1 d G 9 S Z W 1 v d m V k Q 2 9 s d W 1 u c z E u e 0 N v b H V t b j I z L D I y f S Z x d W 9 0 O y w m c X V v d D t T Z W N 0 a W 9 u M S 9 Q Y W d l M D A x I C g y K S 9 B d X R v U m V t b 3 Z l Z E N v b H V t b n M x L n t D b 2 x 1 b W 4 y N C w y M 3 0 m c X V v d D s s J n F 1 b 3 Q 7 U 2 V j d G l v b j E v U G F n Z T A w M S A o M i k v Q X V 0 b 1 J l b W 9 2 Z W R D b 2 x 1 b W 5 z M S 5 7 Q 2 9 s d W 1 u M j U s M j R 9 J n F 1 b 3 Q 7 L C Z x d W 9 0 O 1 N l Y 3 R p b 2 4 x L 1 B h Z 2 U w M D E g K D I p L 0 F 1 d G 9 S Z W 1 v d m V k Q 2 9 s d W 1 u c z E u e 0 N v b H V t b j I 2 L D I 1 f S Z x d W 9 0 O y w m c X V v d D t T Z W N 0 a W 9 u M S 9 Q Y W d l M D A x I C g y K S 9 B d X R v U m V t b 3 Z l Z E N v b H V t b n M x L n t D b 2 x 1 b W 4 y N y w y N n 0 m c X V v d D s s J n F 1 b 3 Q 7 U 2 V j d G l v b j E v U G F n Z T A w M S A o M i k v Q X V 0 b 1 J l b W 9 2 Z W R D b 2 x 1 b W 5 z M S 5 7 Q 2 9 s d W 1 u M j g s M j d 9 J n F 1 b 3 Q 7 L C Z x d W 9 0 O 1 N l Y 3 R p b 2 4 x L 1 B h Z 2 U w M D E g K D I p L 0 F 1 d G 9 S Z W 1 v d m V k Q 2 9 s d W 1 u c z E u e 0 N v b H V t b j I 5 L D I 4 f S Z x d W 9 0 O y w m c X V v d D t T Z W N 0 a W 9 u M S 9 Q Y W d l M D A x I C g y K S 9 B d X R v U m V t b 3 Z l Z E N v b H V t b n M x L n t D b 2 x 1 b W 4 z M C w y O X 0 m c X V v d D s s J n F 1 b 3 Q 7 U 2 V j d G l v b j E v U G F n Z T A w M S A o M i k v Q X V 0 b 1 J l b W 9 2 Z W R D b 2 x 1 b W 5 z M S 5 7 Z W d f Z W p l Y 1 9 t Z W 5 z d W F s X 2 V 0 Y X B h c y 5 y Z G Y s M z B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Q Y W d l M D A x J T I w K D I p L 0 9 y a W d l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h Z 2 U w M D E l M j A o M i k v U G F n Z T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x J T I w K D I p L 0 V u Y 2 F i Z X p h Z G 9 z J T I w c H J v b W 9 2 a W R v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h Z 2 U w M D E l M j A o M i k v V G l w b y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w M i U y M C g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M y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y L T A z V D E 4 O j Q w O j E 2 L j A w O D c z M D J a I i A v P j x F b n R y e S B U e X B l P S J G a W x s Q 2 9 s d W 1 u V H l w Z X M i I F Z h b H V l P S J z Q m d Z R 0 F 3 W U d C Z 1 l H Q X d Z R E J n T U d B d 1 l E Q m d N R 0 F 3 W U R C Z 0 1 H Q X d Z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s Y X N p Z m l j Y W N p b 2 4 g Q 2 N w I F J l Z m 9 y b W F k b y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L C Z x d W 9 0 O 0 N v b H V t b j E 0 J n F 1 b 3 Q 7 L C Z x d W 9 0 O 0 N v b H V t b j E 1 J n F 1 b 3 Q 7 L C Z x d W 9 0 O 0 N v b H V t b j E 2 J n F 1 b 3 Q 7 L C Z x d W 9 0 O 0 N v b H V t b j E 3 J n F 1 b 3 Q 7 L C Z x d W 9 0 O 0 N v b H V t b j E 4 J n F 1 b 3 Q 7 L C Z x d W 9 0 O 0 N v b H V t b j E 5 J n F 1 b 3 Q 7 L C Z x d W 9 0 O 0 N v b H V t b j I w J n F 1 b 3 Q 7 L C Z x d W 9 0 O 0 N v b H V t b j I x J n F 1 b 3 Q 7 L C Z x d W 9 0 O 0 N v b H V t b j I y J n F 1 b 3 Q 7 L C Z x d W 9 0 O 0 N v b H V t b j I z J n F 1 b 3 Q 7 L C Z x d W 9 0 O 0 N v b H V t b j I 0 J n F 1 b 3 Q 7 L C Z x d W 9 0 O 0 N v b H V t b j I 1 J n F 1 b 3 Q 7 L C Z x d W 9 0 O 0 N v b H V t b j I 2 J n F 1 b 3 Q 7 L C Z x d W 9 0 O 0 N v b H V t b j I 3 J n F 1 b 3 Q 7 L C Z x d W 9 0 O 0 N v b H V t b j I 4 J n F 1 b 3 Q 7 L C Z x d W 9 0 O 2 V n X 2 V q Z W N f b W V u c 3 V h b F 9 l d G F w Y X M u c m R m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j k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B h Z 2 U w M D I g K D I p L 0 F 1 d G 9 S Z W 1 v d m V k Q 2 9 s d W 1 u c z E u e 0 N v b H V t b j E s M H 0 m c X V v d D s s J n F 1 b 3 Q 7 U 2 V j d G l v b j E v U G F n Z T A w M i A o M i k v Q X V 0 b 1 J l b W 9 2 Z W R D b 2 x 1 b W 5 z M S 5 7 Q 2 9 s d W 1 u M i w x f S Z x d W 9 0 O y w m c X V v d D t T Z W N 0 a W 9 u M S 9 Q Y W d l M D A y I C g y K S 9 B d X R v U m V t b 3 Z l Z E N v b H V t b n M x L n t D b 2 x 1 b W 4 z L D J 9 J n F 1 b 3 Q 7 L C Z x d W 9 0 O 1 N l Y 3 R p b 2 4 x L 1 B h Z 2 U w M D I g K D I p L 0 F 1 d G 9 S Z W 1 v d m V k Q 2 9 s d W 1 u c z E u e 0 N v b H V t b j Q s M 3 0 m c X V v d D s s J n F 1 b 3 Q 7 U 2 V j d G l v b j E v U G F n Z T A w M i A o M i k v Q X V 0 b 1 J l b W 9 2 Z W R D b 2 x 1 b W 5 z M S 5 7 Q 2 9 s d W 1 u N S w 0 f S Z x d W 9 0 O y w m c X V v d D t T Z W N 0 a W 9 u M S 9 Q Y W d l M D A y I C g y K S 9 B d X R v U m V t b 3 Z l Z E N v b H V t b n M x L n t D b 2 x 1 b W 4 2 L D V 9 J n F 1 b 3 Q 7 L C Z x d W 9 0 O 1 N l Y 3 R p b 2 4 x L 1 B h Z 2 U w M D I g K D I p L 0 F 1 d G 9 S Z W 1 v d m V k Q 2 9 s d W 1 u c z E u e 0 N v b H V t b j c s N n 0 m c X V v d D s s J n F 1 b 3 Q 7 U 2 V j d G l v b j E v U G F n Z T A w M i A o M i k v Q X V 0 b 1 J l b W 9 2 Z W R D b 2 x 1 b W 5 z M S 5 7 Q 2 x h c 2 l m a W N h Y 2 l v b i B D Y 3 A g U m V m b 3 J t Y W R v L D d 9 J n F 1 b 3 Q 7 L C Z x d W 9 0 O 1 N l Y 3 R p b 2 4 x L 1 B h Z 2 U w M D I g K D I p L 0 F 1 d G 9 S Z W 1 v d m V k Q 2 9 s d W 1 u c z E u e 0 N v b H V t b j k s O H 0 m c X V v d D s s J n F 1 b 3 Q 7 U 2 V j d G l v b j E v U G F n Z T A w M i A o M i k v Q X V 0 b 1 J l b W 9 2 Z W R D b 2 x 1 b W 5 z M S 5 7 Q 2 9 s d W 1 u M T A s O X 0 m c X V v d D s s J n F 1 b 3 Q 7 U 2 V j d G l v b j E v U G F n Z T A w M i A o M i k v Q X V 0 b 1 J l b W 9 2 Z W R D b 2 x 1 b W 5 z M S 5 7 Q 2 9 s d W 1 u M T E s M T B 9 J n F 1 b 3 Q 7 L C Z x d W 9 0 O 1 N l Y 3 R p b 2 4 x L 1 B h Z 2 U w M D I g K D I p L 0 F 1 d G 9 S Z W 1 v d m V k Q 2 9 s d W 1 u c z E u e 0 N v b H V t b j E y L D E x f S Z x d W 9 0 O y w m c X V v d D t T Z W N 0 a W 9 u M S 9 Q Y W d l M D A y I C g y K S 9 B d X R v U m V t b 3 Z l Z E N v b H V t b n M x L n t D b 2 x 1 b W 4 x M y w x M n 0 m c X V v d D s s J n F 1 b 3 Q 7 U 2 V j d G l v b j E v U G F n Z T A w M i A o M i k v Q X V 0 b 1 J l b W 9 2 Z W R D b 2 x 1 b W 5 z M S 5 7 Q 2 9 s d W 1 u M T Q s M T N 9 J n F 1 b 3 Q 7 L C Z x d W 9 0 O 1 N l Y 3 R p b 2 4 x L 1 B h Z 2 U w M D I g K D I p L 0 F 1 d G 9 S Z W 1 v d m V k Q 2 9 s d W 1 u c z E u e 0 N v b H V t b j E 1 L D E 0 f S Z x d W 9 0 O y w m c X V v d D t T Z W N 0 a W 9 u M S 9 Q Y W d l M D A y I C g y K S 9 B d X R v U m V t b 3 Z l Z E N v b H V t b n M x L n t D b 2 x 1 b W 4 x N i w x N X 0 m c X V v d D s s J n F 1 b 3 Q 7 U 2 V j d G l v b j E v U G F n Z T A w M i A o M i k v Q X V 0 b 1 J l b W 9 2 Z W R D b 2 x 1 b W 5 z M S 5 7 Q 2 9 s d W 1 u M T c s M T Z 9 J n F 1 b 3 Q 7 L C Z x d W 9 0 O 1 N l Y 3 R p b 2 4 x L 1 B h Z 2 U w M D I g K D I p L 0 F 1 d G 9 S Z W 1 v d m V k Q 2 9 s d W 1 u c z E u e 0 N v b H V t b j E 4 L D E 3 f S Z x d W 9 0 O y w m c X V v d D t T Z W N 0 a W 9 u M S 9 Q Y W d l M D A y I C g y K S 9 B d X R v U m V t b 3 Z l Z E N v b H V t b n M x L n t D b 2 x 1 b W 4 x O S w x O H 0 m c X V v d D s s J n F 1 b 3 Q 7 U 2 V j d G l v b j E v U G F n Z T A w M i A o M i k v Q X V 0 b 1 J l b W 9 2 Z W R D b 2 x 1 b W 5 z M S 5 7 Q 2 9 s d W 1 u M j A s M T l 9 J n F 1 b 3 Q 7 L C Z x d W 9 0 O 1 N l Y 3 R p b 2 4 x L 1 B h Z 2 U w M D I g K D I p L 0 F 1 d G 9 S Z W 1 v d m V k Q 2 9 s d W 1 u c z E u e 0 N v b H V t b j I x L D I w f S Z x d W 9 0 O y w m c X V v d D t T Z W N 0 a W 9 u M S 9 Q Y W d l M D A y I C g y K S 9 B d X R v U m V t b 3 Z l Z E N v b H V t b n M x L n t D b 2 x 1 b W 4 y M i w y M X 0 m c X V v d D s s J n F 1 b 3 Q 7 U 2 V j d G l v b j E v U G F n Z T A w M i A o M i k v Q X V 0 b 1 J l b W 9 2 Z W R D b 2 x 1 b W 5 z M S 5 7 Q 2 9 s d W 1 u M j M s M j J 9 J n F 1 b 3 Q 7 L C Z x d W 9 0 O 1 N l Y 3 R p b 2 4 x L 1 B h Z 2 U w M D I g K D I p L 0 F 1 d G 9 S Z W 1 v d m V k Q 2 9 s d W 1 u c z E u e 0 N v b H V t b j I 0 L D I z f S Z x d W 9 0 O y w m c X V v d D t T Z W N 0 a W 9 u M S 9 Q Y W d l M D A y I C g y K S 9 B d X R v U m V t b 3 Z l Z E N v b H V t b n M x L n t D b 2 x 1 b W 4 y N S w y N H 0 m c X V v d D s s J n F 1 b 3 Q 7 U 2 V j d G l v b j E v U G F n Z T A w M i A o M i k v Q X V 0 b 1 J l b W 9 2 Z W R D b 2 x 1 b W 5 z M S 5 7 Q 2 9 s d W 1 u M j Y s M j V 9 J n F 1 b 3 Q 7 L C Z x d W 9 0 O 1 N l Y 3 R p b 2 4 x L 1 B h Z 2 U w M D I g K D I p L 0 F 1 d G 9 S Z W 1 v d m V k Q 2 9 s d W 1 u c z E u e 0 N v b H V t b j I 3 L D I 2 f S Z x d W 9 0 O y w m c X V v d D t T Z W N 0 a W 9 u M S 9 Q Y W d l M D A y I C g y K S 9 B d X R v U m V t b 3 Z l Z E N v b H V t b n M x L n t D b 2 x 1 b W 4 y O C w y N 3 0 m c X V v d D s s J n F 1 b 3 Q 7 U 2 V j d G l v b j E v U G F n Z T A w M i A o M i k v Q X V 0 b 1 J l b W 9 2 Z W R D b 2 x 1 b W 5 z M S 5 7 Z W d f Z W p l Y 1 9 t Z W 5 z d W F s X 2 V 0 Y X B h c y 5 y Z G Y s M j h 9 J n F 1 b 3 Q 7 X S w m c X V v d D t D b 2 x 1 b W 5 D b 3 V u d C Z x d W 9 0 O z o y O S w m c X V v d D t L Z X l D b 2 x 1 b W 5 O Y W 1 l c y Z x d W 9 0 O z p b X S w m c X V v d D t D b 2 x 1 b W 5 J Z G V u d G l 0 a W V z J n F 1 b 3 Q 7 O l s m c X V v d D t T Z W N 0 a W 9 u M S 9 Q Y W d l M D A y I C g y K S 9 B d X R v U m V t b 3 Z l Z E N v b H V t b n M x L n t D b 2 x 1 b W 4 x L D B 9 J n F 1 b 3 Q 7 L C Z x d W 9 0 O 1 N l Y 3 R p b 2 4 x L 1 B h Z 2 U w M D I g K D I p L 0 F 1 d G 9 S Z W 1 v d m V k Q 2 9 s d W 1 u c z E u e 0 N v b H V t b j I s M X 0 m c X V v d D s s J n F 1 b 3 Q 7 U 2 V j d G l v b j E v U G F n Z T A w M i A o M i k v Q X V 0 b 1 J l b W 9 2 Z W R D b 2 x 1 b W 5 z M S 5 7 Q 2 9 s d W 1 u M y w y f S Z x d W 9 0 O y w m c X V v d D t T Z W N 0 a W 9 u M S 9 Q Y W d l M D A y I C g y K S 9 B d X R v U m V t b 3 Z l Z E N v b H V t b n M x L n t D b 2 x 1 b W 4 0 L D N 9 J n F 1 b 3 Q 7 L C Z x d W 9 0 O 1 N l Y 3 R p b 2 4 x L 1 B h Z 2 U w M D I g K D I p L 0 F 1 d G 9 S Z W 1 v d m V k Q 2 9 s d W 1 u c z E u e 0 N v b H V t b j U s N H 0 m c X V v d D s s J n F 1 b 3 Q 7 U 2 V j d G l v b j E v U G F n Z T A w M i A o M i k v Q X V 0 b 1 J l b W 9 2 Z W R D b 2 x 1 b W 5 z M S 5 7 Q 2 9 s d W 1 u N i w 1 f S Z x d W 9 0 O y w m c X V v d D t T Z W N 0 a W 9 u M S 9 Q Y W d l M D A y I C g y K S 9 B d X R v U m V t b 3 Z l Z E N v b H V t b n M x L n t D b 2 x 1 b W 4 3 L D Z 9 J n F 1 b 3 Q 7 L C Z x d W 9 0 O 1 N l Y 3 R p b 2 4 x L 1 B h Z 2 U w M D I g K D I p L 0 F 1 d G 9 S Z W 1 v d m V k Q 2 9 s d W 1 u c z E u e 0 N s Y X N p Z m l j Y W N p b 2 4 g Q 2 N w I F J l Z m 9 y b W F k b y w 3 f S Z x d W 9 0 O y w m c X V v d D t T Z W N 0 a W 9 u M S 9 Q Y W d l M D A y I C g y K S 9 B d X R v U m V t b 3 Z l Z E N v b H V t b n M x L n t D b 2 x 1 b W 4 5 L D h 9 J n F 1 b 3 Q 7 L C Z x d W 9 0 O 1 N l Y 3 R p b 2 4 x L 1 B h Z 2 U w M D I g K D I p L 0 F 1 d G 9 S Z W 1 v d m V k Q 2 9 s d W 1 u c z E u e 0 N v b H V t b j E w L D l 9 J n F 1 b 3 Q 7 L C Z x d W 9 0 O 1 N l Y 3 R p b 2 4 x L 1 B h Z 2 U w M D I g K D I p L 0 F 1 d G 9 S Z W 1 v d m V k Q 2 9 s d W 1 u c z E u e 0 N v b H V t b j E x L D E w f S Z x d W 9 0 O y w m c X V v d D t T Z W N 0 a W 9 u M S 9 Q Y W d l M D A y I C g y K S 9 B d X R v U m V t b 3 Z l Z E N v b H V t b n M x L n t D b 2 x 1 b W 4 x M i w x M X 0 m c X V v d D s s J n F 1 b 3 Q 7 U 2 V j d G l v b j E v U G F n Z T A w M i A o M i k v Q X V 0 b 1 J l b W 9 2 Z W R D b 2 x 1 b W 5 z M S 5 7 Q 2 9 s d W 1 u M T M s M T J 9 J n F 1 b 3 Q 7 L C Z x d W 9 0 O 1 N l Y 3 R p b 2 4 x L 1 B h Z 2 U w M D I g K D I p L 0 F 1 d G 9 S Z W 1 v d m V k Q 2 9 s d W 1 u c z E u e 0 N v b H V t b j E 0 L D E z f S Z x d W 9 0 O y w m c X V v d D t T Z W N 0 a W 9 u M S 9 Q Y W d l M D A y I C g y K S 9 B d X R v U m V t b 3 Z l Z E N v b H V t b n M x L n t D b 2 x 1 b W 4 x N S w x N H 0 m c X V v d D s s J n F 1 b 3 Q 7 U 2 V j d G l v b j E v U G F n Z T A w M i A o M i k v Q X V 0 b 1 J l b W 9 2 Z W R D b 2 x 1 b W 5 z M S 5 7 Q 2 9 s d W 1 u M T Y s M T V 9 J n F 1 b 3 Q 7 L C Z x d W 9 0 O 1 N l Y 3 R p b 2 4 x L 1 B h Z 2 U w M D I g K D I p L 0 F 1 d G 9 S Z W 1 v d m V k Q 2 9 s d W 1 u c z E u e 0 N v b H V t b j E 3 L D E 2 f S Z x d W 9 0 O y w m c X V v d D t T Z W N 0 a W 9 u M S 9 Q Y W d l M D A y I C g y K S 9 B d X R v U m V t b 3 Z l Z E N v b H V t b n M x L n t D b 2 x 1 b W 4 x O C w x N 3 0 m c X V v d D s s J n F 1 b 3 Q 7 U 2 V j d G l v b j E v U G F n Z T A w M i A o M i k v Q X V 0 b 1 J l b W 9 2 Z W R D b 2 x 1 b W 5 z M S 5 7 Q 2 9 s d W 1 u M T k s M T h 9 J n F 1 b 3 Q 7 L C Z x d W 9 0 O 1 N l Y 3 R p b 2 4 x L 1 B h Z 2 U w M D I g K D I p L 0 F 1 d G 9 S Z W 1 v d m V k Q 2 9 s d W 1 u c z E u e 0 N v b H V t b j I w L D E 5 f S Z x d W 9 0 O y w m c X V v d D t T Z W N 0 a W 9 u M S 9 Q Y W d l M D A y I C g y K S 9 B d X R v U m V t b 3 Z l Z E N v b H V t b n M x L n t D b 2 x 1 b W 4 y M S w y M H 0 m c X V v d D s s J n F 1 b 3 Q 7 U 2 V j d G l v b j E v U G F n Z T A w M i A o M i k v Q X V 0 b 1 J l b W 9 2 Z W R D b 2 x 1 b W 5 z M S 5 7 Q 2 9 s d W 1 u M j I s M j F 9 J n F 1 b 3 Q 7 L C Z x d W 9 0 O 1 N l Y 3 R p b 2 4 x L 1 B h Z 2 U w M D I g K D I p L 0 F 1 d G 9 S Z W 1 v d m V k Q 2 9 s d W 1 u c z E u e 0 N v b H V t b j I z L D I y f S Z x d W 9 0 O y w m c X V v d D t T Z W N 0 a W 9 u M S 9 Q Y W d l M D A y I C g y K S 9 B d X R v U m V t b 3 Z l Z E N v b H V t b n M x L n t D b 2 x 1 b W 4 y N C w y M 3 0 m c X V v d D s s J n F 1 b 3 Q 7 U 2 V j d G l v b j E v U G F n Z T A w M i A o M i k v Q X V 0 b 1 J l b W 9 2 Z W R D b 2 x 1 b W 5 z M S 5 7 Q 2 9 s d W 1 u M j U s M j R 9 J n F 1 b 3 Q 7 L C Z x d W 9 0 O 1 N l Y 3 R p b 2 4 x L 1 B h Z 2 U w M D I g K D I p L 0 F 1 d G 9 S Z W 1 v d m V k Q 2 9 s d W 1 u c z E u e 0 N v b H V t b j I 2 L D I 1 f S Z x d W 9 0 O y w m c X V v d D t T Z W N 0 a W 9 u M S 9 Q Y W d l M D A y I C g y K S 9 B d X R v U m V t b 3 Z l Z E N v b H V t b n M x L n t D b 2 x 1 b W 4 y N y w y N n 0 m c X V v d D s s J n F 1 b 3 Q 7 U 2 V j d G l v b j E v U G F n Z T A w M i A o M i k v Q X V 0 b 1 J l b W 9 2 Z W R D b 2 x 1 b W 5 z M S 5 7 Q 2 9 s d W 1 u M j g s M j d 9 J n F 1 b 3 Q 7 L C Z x d W 9 0 O 1 N l Y 3 R p b 2 4 x L 1 B h Z 2 U w M D I g K D I p L 0 F 1 d G 9 S Z W 1 v d m V k Q 2 9 s d W 1 u c z E u e 2 V n X 2 V q Z W N f b W V u c 3 V h b F 9 l d G F w Y X M u c m R m L D I 4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U G F n Z T A w M i U y M C g y K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y J T I w K D I p L 1 B h Z 2 U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w M i U y M C g y K S 9 F b m N h Y m V 6 Y W R v c y U y M H B y b 2 1 v d m l k b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y J T I w K D I p L 1 R p c G 8 l M j B j Y W 1 i a W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x J T I w K F B h Z 2 U l M j A x K S U y M C g y K S 9 U a X B v J T I w Y 2 F t Y m l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S U y M C h Q Y W d l J T I w M S k l M j A o M i k v Q 2 9 s d W 1 u Y X M l M j B x d W l 0 Y W R h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x J T I w K F B h Z 2 U l M j A x K S U y M C g y K S 9 U a X B v J T I w Y 2 F t Y m l h Z G 8 x P C 9 J d G V t U G F 0 a D 4 8 L 0 l 0 Z W 1 M b 2 N h d G l v b j 4 8 U 3 R h Y m x l R W 5 0 c m l l c y A v P j w v S X R l b T 4 8 L 0 l 0 Z W 1 z P j w v T G 9 j Y W x Q Y W N r Y W d l T W V 0 Y W R h d G F G a W x l P h Y A A A B Q S w U G A A A A A A A A A A A A A A A A A A A A A A A A 2 g A A A A E A A A D Q j J 3 f A R X R E Y x 6 A M B P w p f r A Q A A A K B Y G E k 7 C + N E t C Z n E s 8 z a o c A A A A A A g A A A A A A A 2 Y A A M A A A A A Q A A A A + 1 g m S / S e y Y e J N r R u f U + K H g A A A A A E g A A A o A A A A B A A A A B q P A 2 G R J 3 f R d V / X o r / Q E r M U A A A A J d i h 4 d O w Q 0 2 s T g n x k x J 6 t r R R 9 g f q J L M z / d q K + G X x v I Y y 1 L d 0 m 7 4 V z 6 J V 6 D N F C I 7 J y 7 B b 6 s L a 6 v d t f Q p 1 6 b k w b C N a q R n E A 1 o t 1 f C 7 K A q 8 B x Y F A A A A F 9 m L B P n t N l 8 v P Q J 0 c P N / M 1 g J u 9 x < / D a t a M a s h u p > 
</file>

<file path=customXml/itemProps1.xml><?xml version="1.0" encoding="utf-8"?>
<ds:datastoreItem xmlns:ds="http://schemas.openxmlformats.org/officeDocument/2006/customXml" ds:itemID="{FB2B860D-FCDC-47C9-AD6D-2F353B01B08C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Plantilla Ejecucion</vt:lpstr>
      <vt:lpstr>'Plantilla Ejecucion'!Área_de_impresión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eg_ejec_mensual_etapas_rmv2CGT97J.pdf</dc:title>
  <dc:creator>Oracle Reports</dc:creator>
  <cp:lastModifiedBy>Mirian Rocio Jaime German</cp:lastModifiedBy>
  <cp:lastPrinted>2023-02-06T15:27:33Z</cp:lastPrinted>
  <dcterms:created xsi:type="dcterms:W3CDTF">2021-09-03T13:12:25Z</dcterms:created>
  <dcterms:modified xsi:type="dcterms:W3CDTF">2023-02-06T15:27:50Z</dcterms:modified>
</cp:coreProperties>
</file>